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codeName="ThisWorkbook" defaultThemeVersion="124226"/>
  <mc:AlternateContent xmlns:mc="http://schemas.openxmlformats.org/markup-compatibility/2006">
    <mc:Choice Requires="x15">
      <x15ac:absPath xmlns:x15ac="http://schemas.microsoft.com/office/spreadsheetml/2010/11/ac" url="C:\Users\Rekeninge\Desktop\Kareeberg-Budget\KAREEBERG SECTION 71 201718\OSA\"/>
    </mc:Choice>
  </mc:AlternateContent>
  <xr:revisionPtr revIDLastSave="0" documentId="10_ncr:8100000_{AD201964-70EA-43DE-90E8-C8E1AFC32506}" xr6:coauthVersionLast="33" xr6:coauthVersionMax="33" xr10:uidLastSave="{00000000-0000-0000-0000-000000000000}"/>
  <workbookProtection workbookPassword="F954" lockStructure="1"/>
  <bookViews>
    <workbookView xWindow="0" yWindow="0" windowWidth="15570" windowHeight="7755" xr2:uid="{00000000-000D-0000-FFFF-FFFF00000000}"/>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62913"/>
</workbook>
</file>

<file path=xl/calcChain.xml><?xml version="1.0" encoding="utf-8"?>
<calcChain xmlns="http://schemas.openxmlformats.org/spreadsheetml/2006/main">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269" i="1" s="1"/>
  <c r="J2303" i="1"/>
  <c r="J2305" i="1" s="1"/>
  <c r="J2310" i="1"/>
  <c r="J2330" i="1"/>
  <c r="J2335" i="1"/>
  <c r="J2370" i="1"/>
  <c r="J2372" i="1" s="1"/>
  <c r="J2378"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H50" i="2"/>
  <c r="AI50" i="2"/>
  <c r="AJ50" i="2"/>
  <c r="AE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J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L18" i="2"/>
  <c r="AM18" i="2"/>
  <c r="AN18" i="2"/>
  <c r="AO18" i="2"/>
  <c r="AP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1" i="1"/>
  <c r="I2236" i="1"/>
  <c r="I2238" i="1" s="1"/>
  <c r="I2243" i="1"/>
  <c r="I2263" i="1"/>
  <c r="I2268" i="1"/>
  <c r="I2303" i="1"/>
  <c r="I2305" i="1" s="1"/>
  <c r="I2310" i="1"/>
  <c r="I2330" i="1"/>
  <c r="I2335" i="1"/>
  <c r="I2370" i="1"/>
  <c r="I2372" i="1" s="1"/>
  <c r="I2377" i="1"/>
  <c r="I2397" i="1"/>
  <c r="I2402" i="1"/>
  <c r="I2437" i="1"/>
  <c r="I2439" i="1" s="1"/>
  <c r="I2444" i="1"/>
  <c r="I2464" i="1"/>
  <c r="I2469" i="1"/>
  <c r="I2504" i="1"/>
  <c r="I2506" i="1" s="1"/>
  <c r="I2511" i="1"/>
  <c r="I2531" i="1"/>
  <c r="I2536" i="1"/>
  <c r="I2571" i="1"/>
  <c r="I2573" i="1" s="1"/>
  <c r="I2578" i="1"/>
  <c r="I2598" i="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5"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5" i="2"/>
  <c r="AA68" i="2"/>
  <c r="AA66" i="2"/>
  <c r="AA67" i="2"/>
  <c r="AK67" i="2"/>
  <c r="J2738" i="1"/>
  <c r="AO51" i="2" s="1"/>
  <c r="J3743" i="1"/>
  <c r="J3073" i="1"/>
  <c r="J2805" i="1"/>
  <c r="J2135" i="1"/>
  <c r="AC51" i="2" s="1"/>
  <c r="J1264" i="1"/>
  <c r="J661" i="1"/>
  <c r="AK65" i="2"/>
  <c r="J192" i="1"/>
  <c r="Y51" i="2" s="1"/>
  <c r="J58" i="1"/>
  <c r="AQ67" i="2"/>
  <c r="AK64" i="2"/>
  <c r="AQ65" i="2"/>
  <c r="AQ68" i="2"/>
  <c r="AK62" i="2"/>
  <c r="AQ64" i="2"/>
  <c r="AK66" i="2"/>
  <c r="AQ66" i="2"/>
  <c r="AK68" i="2"/>
  <c r="J3207" i="1"/>
  <c r="AM45" i="2"/>
  <c r="J3006" i="1"/>
  <c r="AI45" i="2"/>
  <c r="J594" i="1"/>
  <c r="J3938" i="1"/>
  <c r="AH45" i="2"/>
  <c r="I2604" i="1" l="1"/>
  <c r="I2470" i="1"/>
  <c r="I2202" i="1"/>
  <c r="I862" i="1"/>
  <c r="I326" i="1"/>
  <c r="I3943" i="1"/>
  <c r="X50" i="2"/>
  <c r="AA50" i="2" s="1"/>
  <c r="AF50" i="2"/>
  <c r="AD50" i="2"/>
  <c r="AB50" i="2"/>
  <c r="J3584" i="1"/>
  <c r="J3249" i="1"/>
  <c r="J2914" i="1"/>
  <c r="J703" i="1"/>
  <c r="J3810" i="1"/>
  <c r="AP50" i="2"/>
  <c r="AQ50" i="2" s="1"/>
  <c r="J2604" i="1"/>
  <c r="J3475" i="1"/>
  <c r="I2043" i="1"/>
  <c r="I1976" i="1"/>
  <c r="I1775" i="1"/>
  <c r="I1708" i="1"/>
  <c r="I1440" i="1"/>
  <c r="I1306" i="1"/>
  <c r="I1239" i="1"/>
  <c r="I1172" i="1"/>
  <c r="I1038" i="1"/>
  <c r="I770" i="1"/>
  <c r="I234" i="1"/>
  <c r="I100" i="1"/>
  <c r="I33" i="1"/>
  <c r="I2269" i="1"/>
  <c r="J301" i="1"/>
  <c r="J904" i="1"/>
  <c r="J1909" i="1"/>
  <c r="J1373" i="1"/>
  <c r="J1306" i="1"/>
  <c r="J1105" i="1"/>
  <c r="J3140" i="1"/>
  <c r="J3651" i="1"/>
  <c r="J2470" i="1"/>
  <c r="J3542" i="1"/>
  <c r="AL45" i="2"/>
  <c r="J1197" i="1"/>
  <c r="J1130" i="1"/>
  <c r="J1063" i="1"/>
  <c r="J2244" i="1"/>
  <c r="J3676" i="1"/>
  <c r="J3609" i="1"/>
  <c r="J2579" i="1"/>
  <c r="I3718" i="1"/>
  <c r="I2579" i="1"/>
  <c r="I2512" i="1"/>
  <c r="I2068" i="1"/>
  <c r="I1800" i="1"/>
  <c r="I1802" i="1" s="1"/>
  <c r="I1804" i="1" s="1"/>
  <c r="I1807" i="1" s="1"/>
  <c r="I1818" i="1" s="1"/>
  <c r="I1666" i="1"/>
  <c r="I1599" i="1"/>
  <c r="I1264" i="1"/>
  <c r="I1266" i="1" s="1"/>
  <c r="I1268" i="1" s="1"/>
  <c r="I1271" i="1" s="1"/>
  <c r="I1282" i="1" s="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K56" i="2"/>
  <c r="AA60" i="2"/>
  <c r="AG60" i="2"/>
  <c r="AK60" i="2"/>
  <c r="AQ60" i="2"/>
  <c r="AK61" i="2"/>
  <c r="AG40" i="2"/>
  <c r="AK40" i="2"/>
  <c r="AK41" i="2"/>
  <c r="AK37" i="2"/>
  <c r="AQ43" i="2"/>
  <c r="AG30" i="2"/>
  <c r="AA36" i="2"/>
  <c r="AK39" i="2"/>
  <c r="AK43" i="2"/>
  <c r="AA48" i="2"/>
  <c r="AK48" i="2"/>
  <c r="AQ49" i="2"/>
  <c r="AK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3075" i="1" s="1"/>
  <c r="J3077" i="1" s="1"/>
  <c r="J3080" i="1" s="1"/>
  <c r="J3091" i="1" s="1"/>
  <c r="J2847" i="1"/>
  <c r="J2780" i="1"/>
  <c r="J2807" i="1" s="1"/>
  <c r="J2809" i="1" s="1"/>
  <c r="J2812" i="1" s="1"/>
  <c r="J728" i="1"/>
  <c r="J730" i="1" s="1"/>
  <c r="J732" i="1" s="1"/>
  <c r="J735" i="1" s="1"/>
  <c r="J746" i="1" s="1"/>
  <c r="J3877" i="1"/>
  <c r="J3852" i="1"/>
  <c r="J2537" i="1"/>
  <c r="J3341" i="1"/>
  <c r="J3274" i="1"/>
  <c r="J3276" i="1" s="1"/>
  <c r="J3278" i="1" s="1"/>
  <c r="J3281" i="1" s="1"/>
  <c r="J3292" i="1" s="1"/>
  <c r="J502" i="1"/>
  <c r="J529" i="1" s="1"/>
  <c r="J531" i="1" s="1"/>
  <c r="J534" i="1" s="1"/>
  <c r="J545" i="1" s="1"/>
  <c r="J460" i="1"/>
  <c r="J435" i="1"/>
  <c r="J393" i="1"/>
  <c r="J326" i="1"/>
  <c r="J328" i="1" s="1"/>
  <c r="J330" i="1" s="1"/>
  <c r="J333" i="1" s="1"/>
  <c r="J344" i="1" s="1"/>
  <c r="J971" i="1"/>
  <c r="J929" i="1"/>
  <c r="J931" i="1" s="1"/>
  <c r="J933" i="1" s="1"/>
  <c r="J936" i="1" s="1"/>
  <c r="J947" i="1" s="1"/>
  <c r="J2043" i="1"/>
  <c r="J2070" i="1" s="1"/>
  <c r="J2072" i="1" s="1"/>
  <c r="J2075" i="1" s="1"/>
  <c r="J2086" i="1" s="1"/>
  <c r="J2001" i="1"/>
  <c r="J1976" i="1"/>
  <c r="J1934" i="1"/>
  <c r="J1936" i="1" s="1"/>
  <c r="J1938" i="1" s="1"/>
  <c r="J1941" i="1" s="1"/>
  <c r="J1952" i="1" s="1"/>
  <c r="J1733" i="1"/>
  <c r="J1574" i="1"/>
  <c r="J1601" i="1" s="1"/>
  <c r="J1603" i="1" s="1"/>
  <c r="J1606" i="1" s="1"/>
  <c r="J1617" i="1" s="1"/>
  <c r="J1465" i="1"/>
  <c r="J1440" i="1"/>
  <c r="J1398" i="1"/>
  <c r="J2403" i="1"/>
  <c r="J2405" i="1" s="1"/>
  <c r="J2407" i="1" s="1"/>
  <c r="J2410" i="1" s="1"/>
  <c r="J2421" i="1" s="1"/>
  <c r="J3678" i="1"/>
  <c r="J3680" i="1" s="1"/>
  <c r="J3683" i="1" s="1"/>
  <c r="J3694" i="1" s="1"/>
  <c r="I3810" i="1"/>
  <c r="I3812" i="1" s="1"/>
  <c r="I3814" i="1" s="1"/>
  <c r="I3817" i="1" s="1"/>
  <c r="I3828" i="1" s="1"/>
  <c r="I3676" i="1"/>
  <c r="I3651" i="1"/>
  <c r="I3678" i="1" s="1"/>
  <c r="I3680" i="1" s="1"/>
  <c r="I3683" i="1" s="1"/>
  <c r="I3694" i="1" s="1"/>
  <c r="I3584" i="1"/>
  <c r="I3408" i="1"/>
  <c r="I3383" i="1"/>
  <c r="I3316" i="1"/>
  <c r="I2872" i="1"/>
  <c r="I2847" i="1"/>
  <c r="I2874" i="1" s="1"/>
  <c r="I2876" i="1" s="1"/>
  <c r="I2879" i="1" s="1"/>
  <c r="I2890" i="1" s="1"/>
  <c r="I2780" i="1"/>
  <c r="I2738" i="1"/>
  <c r="I2537" i="1"/>
  <c r="I2336" i="1"/>
  <c r="I2338" i="1" s="1"/>
  <c r="I2340" i="1" s="1"/>
  <c r="I2343" i="1" s="1"/>
  <c r="I2354" i="1" s="1"/>
  <c r="I2311" i="1"/>
  <c r="I2244" i="1"/>
  <c r="I2271" i="1" s="1"/>
  <c r="I2273" i="1" s="1"/>
  <c r="I2276" i="1" s="1"/>
  <c r="I2287" i="1" s="1"/>
  <c r="I1733" i="1"/>
  <c r="I1735" i="1" s="1"/>
  <c r="I1737" i="1" s="1"/>
  <c r="I1740" i="1" s="1"/>
  <c r="I1751" i="1" s="1"/>
  <c r="I1373" i="1"/>
  <c r="I1400" i="1" s="1"/>
  <c r="I1402" i="1" s="1"/>
  <c r="I1405" i="1" s="1"/>
  <c r="I1416" i="1" s="1"/>
  <c r="I904" i="1"/>
  <c r="I728" i="1"/>
  <c r="I703" i="1"/>
  <c r="I636" i="1"/>
  <c r="I594" i="1"/>
  <c r="I502" i="1"/>
  <c r="I460" i="1"/>
  <c r="I368" i="1"/>
  <c r="I192" i="1"/>
  <c r="J259" i="1"/>
  <c r="J234" i="1"/>
  <c r="J100" i="1"/>
  <c r="J862" i="1"/>
  <c r="J837" i="1"/>
  <c r="J864" i="1" s="1"/>
  <c r="J866" i="1" s="1"/>
  <c r="J869" i="1" s="1"/>
  <c r="J880" i="1" s="1"/>
  <c r="J795" i="1"/>
  <c r="J1666" i="1"/>
  <c r="AE51" i="2" s="1"/>
  <c r="J1867" i="1"/>
  <c r="J1842" i="1"/>
  <c r="J1869" i="1" s="1"/>
  <c r="J1871" i="1" s="1"/>
  <c r="J1874" i="1" s="1"/>
  <c r="J1885" i="1" s="1"/>
  <c r="J1800" i="1"/>
  <c r="J1331" i="1"/>
  <c r="J1333" i="1" s="1"/>
  <c r="J1335" i="1" s="1"/>
  <c r="J1338" i="1" s="1"/>
  <c r="J1349" i="1" s="1"/>
  <c r="J2336" i="1"/>
  <c r="J2311" i="1"/>
  <c r="J2338" i="1" s="1"/>
  <c r="J2340" i="1" s="1"/>
  <c r="J2343" i="1" s="1"/>
  <c r="J2354" i="1" s="1"/>
  <c r="J3115" i="1"/>
  <c r="J2939" i="1"/>
  <c r="J2941" i="1" s="1"/>
  <c r="J2872" i="1"/>
  <c r="J636" i="1"/>
  <c r="J663" i="1" s="1"/>
  <c r="J665" i="1" s="1"/>
  <c r="J3785" i="1"/>
  <c r="J3812" i="1" s="1"/>
  <c r="J3814" i="1" s="1"/>
  <c r="J3817" i="1" s="1"/>
  <c r="J3828" i="1" s="1"/>
  <c r="J2671" i="1"/>
  <c r="J2646" i="1"/>
  <c r="J3408" i="1"/>
  <c r="AL51" i="2" s="1"/>
  <c r="I2539" i="1"/>
  <c r="I2541" i="1" s="1"/>
  <c r="I2544" i="1" s="1"/>
  <c r="I2555" i="1" s="1"/>
  <c r="J1775" i="1"/>
  <c r="J1507" i="1"/>
  <c r="J1534" i="1" s="1"/>
  <c r="J1536" i="1" s="1"/>
  <c r="J1539" i="1" s="1"/>
  <c r="J1550" i="1" s="1"/>
  <c r="J1400" i="1"/>
  <c r="J1402" i="1" s="1"/>
  <c r="J1405" i="1" s="1"/>
  <c r="J1416" i="1" s="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I797" i="1" s="1"/>
  <c r="I799" i="1" s="1"/>
  <c r="I802" i="1" s="1"/>
  <c r="I813" i="1" s="1"/>
  <c r="AK29" i="2"/>
  <c r="AG29" i="2"/>
  <c r="AK28" i="2"/>
  <c r="I661" i="1"/>
  <c r="I125" i="1"/>
  <c r="I127" i="1" s="1"/>
  <c r="I129" i="1" s="1"/>
  <c r="I132" i="1" s="1"/>
  <c r="I143" i="1" s="1"/>
  <c r="I3743" i="1"/>
  <c r="I3745" i="1" s="1"/>
  <c r="I3747" i="1" s="1"/>
  <c r="I3750" i="1" s="1"/>
  <c r="I3761" i="1" s="1"/>
  <c r="I2805" i="1"/>
  <c r="I2001" i="1"/>
  <c r="I2003" i="1" s="1"/>
  <c r="I2005" i="1" s="1"/>
  <c r="I2008" i="1" s="1"/>
  <c r="I2019" i="1" s="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1132" i="1"/>
  <c r="J1134" i="1" s="1"/>
  <c r="J1137" i="1" s="1"/>
  <c r="J1148" i="1" s="1"/>
  <c r="J3611" i="1"/>
  <c r="J3613" i="1" s="1"/>
  <c r="J3616" i="1" s="1"/>
  <c r="J3627" i="1" s="1"/>
  <c r="I3879" i="1"/>
  <c r="I3881" i="1" s="1"/>
  <c r="I3884" i="1" s="1"/>
  <c r="I3895" i="1" s="1"/>
  <c r="I864" i="1"/>
  <c r="I866" i="1" s="1"/>
  <c r="I869" i="1" s="1"/>
  <c r="I880" i="1" s="1"/>
  <c r="I328" i="1"/>
  <c r="I330" i="1" s="1"/>
  <c r="I333" i="1" s="1"/>
  <c r="I344" i="1" s="1"/>
  <c r="I3938" i="1"/>
  <c r="J1038" i="1"/>
  <c r="I3517" i="1"/>
  <c r="I3450" i="1"/>
  <c r="I3249" i="1"/>
  <c r="I2981" i="1"/>
  <c r="I2914" i="1"/>
  <c r="I2713" i="1"/>
  <c r="I2646" i="1"/>
  <c r="I2445" i="1"/>
  <c r="I2472" i="1" s="1"/>
  <c r="I2474" i="1" s="1"/>
  <c r="I2477" i="1" s="1"/>
  <c r="I2488" i="1" s="1"/>
  <c r="I2378" i="1"/>
  <c r="I2177" i="1"/>
  <c r="I2204" i="1" s="1"/>
  <c r="I2206" i="1" s="1"/>
  <c r="I2209" i="1" s="1"/>
  <c r="I2220" i="1" s="1"/>
  <c r="I2110" i="1"/>
  <c r="I1909" i="1"/>
  <c r="I1936" i="1" s="1"/>
  <c r="I1938" i="1" s="1"/>
  <c r="I1941" i="1" s="1"/>
  <c r="I1952" i="1" s="1"/>
  <c r="I1842" i="1"/>
  <c r="I1641" i="1"/>
  <c r="I1574" i="1"/>
  <c r="I1601" i="1" s="1"/>
  <c r="I1603" i="1" s="1"/>
  <c r="I1606" i="1" s="1"/>
  <c r="I1617" i="1" s="1"/>
  <c r="I1507" i="1"/>
  <c r="I971" i="1"/>
  <c r="I998" i="1" s="1"/>
  <c r="I1000" i="1" s="1"/>
  <c r="I1003" i="1" s="1"/>
  <c r="I1014" i="1" s="1"/>
  <c r="I435" i="1"/>
  <c r="J998" i="1"/>
  <c r="J1000" i="1" s="1"/>
  <c r="J1003" i="1" s="1"/>
  <c r="J1014"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J125" i="1"/>
  <c r="X51" i="2" s="1"/>
  <c r="J1239" i="1"/>
  <c r="J1266" i="1" s="1"/>
  <c r="J1268" i="1" s="1"/>
  <c r="J1271" i="1" s="1"/>
  <c r="J1282" i="1" s="1"/>
  <c r="AI20" i="2"/>
  <c r="AP51" i="2"/>
  <c r="I3142" i="1"/>
  <c r="I3144" i="1" s="1"/>
  <c r="I3147" i="1" s="1"/>
  <c r="I3158" i="1" s="1"/>
  <c r="I2606" i="1"/>
  <c r="I2608" i="1" s="1"/>
  <c r="I2611" i="1" s="1"/>
  <c r="I2622" i="1" s="1"/>
  <c r="I2070" i="1"/>
  <c r="I2072" i="1" s="1"/>
  <c r="I2075" i="1" s="1"/>
  <c r="I2086" i="1" s="1"/>
  <c r="I1063" i="1"/>
  <c r="I527" i="1"/>
  <c r="J2445" i="1"/>
  <c r="AN26" i="2" s="1"/>
  <c r="AN20" i="2"/>
  <c r="I167" i="1"/>
  <c r="J3718" i="1"/>
  <c r="AP26" i="2" s="1"/>
  <c r="AP20" i="2"/>
  <c r="AI51" i="2"/>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AI26" i="2" l="1"/>
  <c r="I3544" i="1"/>
  <c r="I3546" i="1" s="1"/>
  <c r="I3549" i="1" s="1"/>
  <c r="I3560" i="1" s="1"/>
  <c r="I3276" i="1"/>
  <c r="I3278" i="1" s="1"/>
  <c r="I3281" i="1" s="1"/>
  <c r="I3292" i="1" s="1"/>
  <c r="AM51" i="2"/>
  <c r="J3745" i="1"/>
  <c r="I730" i="1"/>
  <c r="I732" i="1" s="1"/>
  <c r="I735" i="1" s="1"/>
  <c r="I746" i="1" s="1"/>
  <c r="I3343" i="1"/>
  <c r="I3345" i="1" s="1"/>
  <c r="I3348" i="1" s="1"/>
  <c r="I3359" i="1" s="1"/>
  <c r="I1065" i="1"/>
  <c r="I1067" i="1" s="1"/>
  <c r="I1070" i="1" s="1"/>
  <c r="I1081" i="1" s="1"/>
  <c r="AG50" i="2"/>
  <c r="AR50" i="2" s="1"/>
  <c r="I60" i="1"/>
  <c r="I62" i="1" s="1"/>
  <c r="I65" i="1" s="1"/>
  <c r="I76" i="1" s="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AA20" i="2"/>
  <c r="Y26" i="2"/>
  <c r="J194" i="1"/>
  <c r="J3919" i="1"/>
  <c r="J60" i="1"/>
  <c r="X26" i="2"/>
  <c r="AQ51" i="2" l="1"/>
  <c r="Z53" i="2"/>
  <c r="AH55" i="2"/>
  <c r="AI58" i="2"/>
  <c r="AH53" i="2"/>
  <c r="AG51" i="2"/>
  <c r="J1670" i="1"/>
  <c r="AK26" i="2"/>
  <c r="AR45" i="2"/>
  <c r="AR51" i="2"/>
  <c r="AR20" i="2"/>
  <c r="J2206" i="1"/>
  <c r="AJ53" i="2"/>
  <c r="AK53" i="2" s="1"/>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Q53" i="2" l="1"/>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<sst xmlns="http://schemas.openxmlformats.org/spreadsheetml/2006/main" count="21282" uniqueCount="5662">
  <si>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</si>
  <si>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</si>
  <si>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</si>
  <si>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</si>
  <si>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</si>
  <si>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</si>
  <si>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</si>
  <si>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</si>
  <si>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</si>
  <si>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</si>
  <si>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</si>
  <si>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</si>
  <si>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</si>
  <si>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</si>
  <si>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</si>
  <si>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</si>
  <si>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</si>
  <si>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</si>
  <si>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</si>
  <si>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</si>
  <si>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</si>
  <si>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</si>
  <si>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</si>
  <si>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</si>
  <si>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</si>
  <si>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</si>
  <si>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</si>
  <si>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</si>
  <si>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</si>
  <si>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</si>
  <si>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</si>
  <si>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</si>
  <si>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</si>
  <si>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</si>
  <si>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</si>
  <si>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</si>
  <si>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</si>
  <si>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</si>
  <si>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</si>
  <si>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</si>
  <si>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</si>
  <si>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</si>
  <si>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</si>
  <si>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</si>
  <si>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</si>
  <si>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</si>
  <si>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</si>
  <si>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</si>
  <si>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</si>
  <si>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</si>
  <si>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</si>
  <si>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</si>
  <si>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</si>
  <si>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</si>
  <si>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</si>
  <si>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</si>
  <si>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</si>
  <si>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</si>
  <si>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</si>
  <si>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</si>
  <si>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</si>
  <si>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</si>
  <si>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</si>
  <si>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</si>
  <si>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</si>
  <si>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</si>
  <si>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</si>
  <si>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</si>
  <si>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</si>
  <si>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</si>
  <si>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</si>
  <si>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</si>
  <si>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</si>
  <si>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</si>
  <si>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</si>
  <si>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</si>
  <si>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</si>
  <si>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</si>
  <si>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</si>
  <si>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</si>
  <si>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</si>
  <si>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</si>
  <si>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</si>
  <si>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</si>
  <si>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</si>
  <si>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</si>
  <si>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</si>
  <si>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</si>
  <si>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</si>
  <si>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</si>
  <si>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</si>
  <si>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</si>
  <si>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</si>
  <si>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</si>
  <si>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</si>
  <si>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</si>
  <si>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</si>
  <si>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</si>
  <si>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</si>
  <si>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</si>
  <si>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</si>
  <si>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</si>
  <si>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</si>
  <si>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</si>
  <si>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</si>
  <si>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</si>
  <si>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</si>
  <si>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</si>
  <si>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</si>
  <si>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</si>
  <si>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</si>
  <si>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</si>
  <si>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</si>
  <si>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</si>
  <si>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</si>
  <si>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</si>
  <si>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</si>
  <si>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</si>
  <si>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</si>
  <si>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</si>
  <si>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</si>
  <si>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</si>
  <si>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</si>
  <si>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</si>
  <si>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</si>
  <si>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</si>
  <si>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</si>
  <si>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</si>
  <si>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</si>
  <si>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</si>
  <si>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</si>
  <si>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</si>
  <si>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</si>
  <si>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</si>
  <si>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</si>
  <si>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</si>
  <si>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</si>
  <si>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</si>
  <si>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</si>
  <si>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</si>
  <si>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</si>
  <si>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</si>
  <si>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</si>
  <si>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</si>
  <si>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</si>
  <si>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</si>
  <si>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</si>
  <si>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</si>
  <si>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</si>
  <si>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</si>
  <si>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</si>
  <si>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</si>
  <si>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</si>
  <si>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</si>
  <si>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</si>
  <si>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</si>
  <si>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</si>
  <si>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</si>
  <si>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</si>
  <si>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</si>
  <si>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</si>
  <si>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</si>
  <si>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</si>
  <si>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</si>
  <si>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</si>
  <si>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</si>
  <si>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</si>
  <si>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</si>
  <si>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</si>
  <si>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</si>
  <si>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</si>
  <si>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</si>
  <si>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</si>
  <si>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</si>
  <si>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</si>
  <si>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</si>
  <si>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</si>
  <si>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</si>
  <si>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</si>
  <si>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</si>
  <si>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</si>
  <si>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</si>
  <si>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</si>
  <si>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</si>
  <si>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</si>
  <si>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</si>
  <si>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</si>
  <si>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</si>
  <si>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</si>
  <si>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</si>
  <si>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</si>
  <si>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</si>
  <si>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</si>
  <si>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</si>
  <si>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</si>
  <si>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</si>
  <si>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</si>
  <si>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</si>
  <si>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</si>
  <si>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</si>
  <si>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</si>
  <si>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</si>
  <si>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</si>
  <si>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</si>
  <si>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</si>
  <si>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</si>
  <si>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</si>
  <si>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</si>
  <si>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</si>
  <si>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</si>
  <si>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</si>
  <si>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</si>
  <si>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</si>
  <si>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</si>
  <si>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</si>
  <si>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</si>
  <si>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</si>
  <si>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</si>
  <si>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</si>
  <si>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</si>
  <si>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</si>
  <si>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</si>
  <si>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</si>
  <si>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</si>
  <si>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</si>
  <si>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</si>
  <si>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</si>
  <si>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</si>
  <si>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</si>
  <si>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</si>
  <si>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</si>
  <si>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</si>
  <si>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</si>
  <si>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</si>
  <si>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</si>
  <si>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</si>
  <si>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</si>
  <si>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</si>
  <si>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</si>
  <si>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</si>
  <si>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</si>
  <si>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</si>
  <si>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</si>
  <si>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</si>
  <si>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</si>
  <si>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</si>
  <si>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</si>
  <si>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</si>
  <si>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</si>
  <si>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</si>
  <si>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</si>
  <si>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</si>
  <si>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</si>
  <si>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</si>
  <si>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</si>
  <si>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</si>
  <si>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</si>
  <si>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</si>
  <si>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</si>
  <si>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</si>
  <si>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</si>
  <si>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</si>
  <si>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</si>
  <si>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</si>
  <si>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</si>
  <si>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</si>
  <si>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</si>
  <si>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</si>
  <si>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</si>
  <si>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</si>
  <si>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</si>
  <si>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</si>
  <si>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</si>
  <si>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</si>
  <si>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</si>
  <si>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</si>
  <si>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</si>
  <si>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</si>
  <si>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</si>
  <si>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</si>
  <si>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</si>
  <si>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</si>
  <si>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</si>
  <si>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</si>
  <si>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</si>
  <si>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</si>
  <si>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</si>
  <si>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</si>
  <si>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</si>
  <si>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</si>
  <si>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</si>
  <si>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</si>
  <si>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</si>
  <si>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</si>
  <si>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</si>
  <si>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</si>
  <si>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</si>
  <si>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</si>
  <si>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</si>
  <si>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</si>
  <si>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</si>
  <si>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</si>
  <si>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</si>
  <si>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</si>
  <si>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</si>
  <si>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</si>
  <si>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</si>
  <si>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</si>
  <si>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</si>
  <si>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</si>
  <si>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</si>
  <si>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</si>
  <si>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</si>
  <si>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</si>
  <si>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</si>
  <si>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</si>
  <si>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</si>
  <si>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</si>
  <si>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</si>
  <si>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</si>
  <si>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</si>
  <si>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</si>
  <si>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</si>
  <si>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</si>
  <si>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</si>
  <si>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</si>
  <si>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</si>
  <si>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</si>
  <si>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</si>
  <si>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</si>
  <si>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</si>
  <si>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</si>
  <si>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</si>
  <si>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</si>
  <si>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</si>
  <si>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</si>
  <si>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</si>
  <si>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</si>
  <si>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</si>
  <si>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</si>
  <si>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</si>
  <si>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</si>
  <si>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</si>
  <si>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</si>
  <si>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</si>
  <si>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</si>
  <si>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</si>
  <si>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</si>
  <si>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</si>
  <si>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</si>
  <si>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</si>
  <si>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</si>
  <si>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</si>
  <si>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</si>
  <si>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</si>
  <si>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</si>
  <si>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</si>
  <si>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</si>
  <si>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</si>
  <si>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</si>
  <si>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</si>
  <si>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</si>
  <si>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</si>
  <si>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</si>
  <si>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</si>
  <si>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</si>
  <si>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</si>
  <si>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</si>
  <si>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</si>
  <si>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</si>
  <si>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</si>
  <si>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</si>
  <si>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</si>
  <si>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</si>
  <si>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</si>
  <si>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</si>
  <si>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</si>
  <si>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</si>
  <si>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</si>
  <si>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</si>
  <si>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</si>
  <si>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</si>
  <si>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</si>
  <si>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</si>
  <si>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</si>
  <si>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</si>
  <si>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</si>
  <si>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</si>
  <si>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</si>
  <si>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</si>
  <si>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</si>
  <si>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</si>
  <si>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</si>
  <si>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</si>
  <si>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</si>
  <si>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</si>
  <si>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</si>
  <si>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</si>
  <si>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</si>
  <si>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</si>
  <si>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</si>
  <si>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</si>
  <si>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</si>
  <si>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</si>
  <si>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</si>
  <si>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</si>
  <si>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</si>
  <si>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</si>
  <si>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</si>
  <si>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</si>
  <si>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</si>
  <si>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</si>
  <si>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</si>
  <si>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</si>
  <si>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</si>
  <si>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</si>
  <si>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</si>
  <si>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</si>
  <si>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</si>
  <si>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</si>
  <si>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</si>
  <si>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</si>
  <si>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</si>
  <si>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</si>
  <si>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</si>
  <si>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</si>
  <si>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</si>
  <si>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</si>
  <si>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</si>
  <si>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</si>
  <si>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</si>
  <si>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</si>
  <si>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</si>
  <si>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</si>
  <si>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</si>
  <si>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</si>
  <si>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</si>
  <si>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</si>
  <si>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</si>
  <si>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</si>
  <si>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</si>
  <si>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</si>
  <si>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</si>
  <si>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</si>
  <si>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</si>
  <si>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</si>
  <si>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</si>
  <si>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</si>
  <si>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</si>
  <si>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</si>
  <si>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</si>
  <si>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</si>
  <si>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</si>
  <si>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</si>
  <si>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</si>
  <si>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</si>
  <si>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</si>
  <si>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</si>
  <si>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</si>
  <si>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</si>
  <si>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</si>
  <si>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</si>
  <si>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</si>
  <si>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</si>
  <si>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</si>
  <si>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</si>
  <si>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</si>
  <si>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</si>
  <si>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</si>
  <si>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</si>
  <si>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</si>
  <si>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</si>
  <si>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</si>
  <si>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</si>
  <si>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</si>
  <si>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</si>
  <si>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</si>
  <si>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</si>
  <si>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</si>
  <si>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</si>
  <si>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</si>
  <si>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</si>
  <si>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</si>
  <si>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</si>
  <si>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</si>
  <si>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</si>
  <si>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</si>
  <si>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</si>
  <si>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</si>
  <si>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</si>
  <si>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</si>
  <si>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</si>
  <si>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</si>
  <si>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</si>
  <si>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</si>
  <si>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</si>
  <si>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</si>
  <si>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</si>
  <si>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</si>
  <si>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</si>
  <si>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</si>
  <si>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</si>
  <si>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</si>
  <si>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</si>
  <si>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</si>
  <si>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</si>
  <si>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</si>
  <si>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</si>
  <si>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</si>
  <si>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</si>
  <si>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</si>
  <si>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</si>
  <si>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</si>
  <si>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</si>
  <si>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</si>
  <si>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</si>
  <si>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</si>
  <si>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</si>
  <si>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</si>
  <si>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</si>
  <si>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</si>
  <si>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</si>
  <si>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</si>
  <si>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</si>
  <si>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</si>
  <si>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</si>
  <si>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</si>
  <si>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</si>
  <si>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</si>
  <si>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</si>
  <si>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</si>
  <si>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</si>
  <si>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</si>
  <si>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</si>
  <si>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</si>
  <si>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</si>
  <si>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</si>
  <si>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</si>
  <si>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</si>
  <si>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</si>
  <si>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</si>
  <si>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</si>
  <si>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</si>
  <si>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</si>
  <si>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</si>
  <si>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</si>
  <si>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</si>
  <si>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</si>
  <si>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</si>
  <si>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</si>
  <si>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</si>
  <si>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</si>
  <si>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</si>
  <si>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</si>
  <si>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</si>
  <si>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</si>
  <si>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</si>
  <si>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</si>
  <si>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</si>
  <si>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</si>
  <si>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</si>
  <si>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</si>
  <si>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</si>
  <si>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</si>
  <si>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</si>
  <si>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</si>
  <si>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</si>
  <si>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</si>
  <si>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</si>
  <si>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</si>
  <si>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</si>
  <si>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</si>
  <si>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</si>
  <si>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</si>
  <si>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</si>
  <si>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</si>
  <si>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</si>
  <si>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</si>
  <si>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</si>
  <si>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</si>
  <si>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</si>
  <si>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</si>
  <si>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</si>
  <si>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</si>
  <si>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</si>
  <si>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</si>
  <si>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</si>
  <si>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</si>
  <si>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</si>
  <si>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</si>
  <si>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</si>
  <si>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</si>
  <si>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</si>
  <si>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</si>
  <si>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</si>
  <si>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</si>
  <si>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</si>
  <si>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</si>
  <si>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</si>
  <si>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</si>
  <si>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</si>
  <si>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</si>
  <si>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</si>
  <si>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</si>
  <si>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</si>
  <si>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</si>
  <si>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</si>
  <si>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</si>
  <si>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</si>
  <si>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</si>
  <si>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</si>
  <si>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</si>
  <si>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</si>
  <si>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</si>
  <si>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</si>
  <si>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</si>
  <si>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</si>
  <si>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</si>
  <si>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</si>
  <si>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</si>
  <si>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</si>
  <si>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</si>
  <si>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</si>
  <si>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</si>
  <si>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</si>
  <si>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</si>
  <si>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</si>
  <si>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</si>
  <si>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</si>
  <si>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</si>
  <si>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</si>
  <si>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</si>
  <si>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</si>
  <si>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</si>
  <si>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</si>
  <si>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</si>
  <si>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</si>
  <si>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</si>
  <si>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</si>
  <si>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</si>
  <si>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</si>
  <si>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</si>
  <si>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</si>
  <si>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</si>
  <si>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</si>
  <si>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</si>
  <si>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</si>
  <si>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</si>
  <si>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</si>
  <si>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</si>
  <si>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</si>
  <si>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</si>
  <si>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</si>
  <si>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</si>
  <si>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</si>
  <si>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</si>
  <si>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</si>
  <si>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</si>
  <si>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</si>
  <si>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</si>
  <si>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</si>
  <si>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</si>
  <si>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</si>
  <si>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</si>
  <si>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</si>
  <si>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</si>
  <si>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</si>
  <si>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</si>
  <si>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</si>
  <si>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</si>
  <si>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</si>
  <si>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</si>
  <si>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</si>
  <si>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</si>
  <si>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</si>
  <si>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</si>
  <si>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</si>
  <si>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</si>
  <si>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</si>
  <si>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</si>
  <si>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</si>
  <si>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</si>
  <si>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</si>
  <si>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</si>
  <si>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</si>
  <si>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</si>
  <si>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</si>
  <si>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</si>
  <si>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</si>
  <si>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</si>
  <si>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</si>
  <si>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</si>
  <si>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</si>
  <si>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</si>
  <si>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</si>
  <si>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</si>
  <si>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</si>
  <si>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</si>
  <si>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</si>
  <si>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</si>
  <si>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</si>
  <si>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</si>
  <si>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</si>
  <si>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</si>
  <si>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</si>
  <si>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</si>
  <si>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</si>
  <si>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</si>
  <si>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</si>
  <si>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</si>
  <si>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</si>
  <si>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</si>
  <si>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</si>
  <si>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</si>
  <si>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</si>
  <si>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</si>
  <si>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</si>
  <si>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</si>
  <si>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</si>
  <si>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</si>
  <si>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</si>
  <si>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</si>
  <si>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</si>
  <si>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</si>
  <si>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</si>
  <si>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</si>
  <si>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</si>
  <si>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</si>
  <si>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</si>
  <si>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</si>
  <si>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</si>
  <si>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</si>
  <si>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</si>
  <si>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</si>
  <si>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</si>
  <si>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</si>
  <si>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</si>
  <si>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</si>
  <si>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</si>
  <si>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</si>
  <si>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</si>
  <si>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</si>
  <si>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</si>
  <si>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</si>
  <si>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</si>
  <si>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</si>
  <si>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</si>
  <si>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</si>
  <si>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</si>
  <si>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</si>
  <si>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</si>
  <si>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</si>
  <si>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</si>
  <si>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</si>
  <si>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</si>
  <si>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</si>
  <si>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</si>
  <si>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</si>
  <si>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</si>
  <si>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</si>
  <si>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</si>
  <si>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</si>
  <si>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</si>
  <si>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</si>
  <si>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</si>
  <si>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</si>
  <si>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</si>
  <si>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</si>
  <si>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</si>
  <si>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</si>
  <si>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</si>
  <si>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</si>
  <si>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</si>
  <si>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</si>
  <si>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</si>
  <si>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</si>
  <si>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</si>
  <si>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</si>
  <si>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</si>
  <si>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</si>
  <si>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</si>
  <si>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</si>
  <si>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</si>
  <si>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</si>
  <si>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</si>
  <si>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</si>
  <si>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</si>
  <si>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</si>
  <si>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</si>
  <si>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</si>
  <si>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</si>
  <si>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</si>
  <si>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</si>
  <si>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</si>
  <si>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</si>
  <si>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</si>
  <si>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</si>
  <si>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</si>
  <si>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</si>
  <si>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</si>
  <si>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</si>
  <si>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</si>
  <si>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</si>
  <si>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</si>
  <si>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</si>
  <si>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</si>
  <si>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</si>
  <si>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</si>
  <si>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</si>
  <si>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</si>
  <si>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</si>
  <si>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</si>
  <si>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</si>
  <si>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</si>
  <si>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</si>
  <si>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</si>
  <si>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</si>
  <si>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</si>
  <si>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</si>
  <si>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</si>
  <si>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</si>
  <si>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</si>
  <si>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</si>
  <si>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</si>
  <si>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</si>
  <si>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</si>
  <si>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</si>
  <si>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</si>
  <si>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</si>
  <si>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</si>
  <si>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</si>
  <si>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</si>
  <si>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</si>
  <si>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</si>
  <si>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</si>
  <si>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</si>
  <si>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</si>
  <si>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</si>
  <si>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</si>
  <si>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</si>
  <si>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</si>
  <si>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</si>
  <si>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</si>
  <si>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</si>
  <si>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</si>
  <si>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</si>
  <si>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</si>
  <si>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</si>
  <si>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</si>
  <si>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</si>
  <si>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</si>
  <si>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</si>
  <si>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</si>
  <si>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</si>
  <si>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</si>
  <si>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</si>
  <si>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</si>
  <si>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</si>
  <si>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</si>
  <si>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</si>
  <si>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</si>
  <si>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</si>
  <si>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</si>
  <si>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</si>
  <si>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</si>
  <si>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</si>
  <si>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</si>
  <si>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</si>
  <si>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</si>
  <si>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</si>
  <si>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</si>
  <si>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</si>
  <si>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</si>
  <si>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</si>
  <si>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</si>
  <si>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</si>
  <si>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</si>
  <si>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</si>
  <si>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</si>
  <si>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</si>
  <si>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</si>
  <si>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</si>
  <si>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</si>
  <si>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</si>
  <si>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</si>
  <si>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</si>
  <si>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</si>
  <si>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</si>
  <si>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</si>
  <si>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</si>
  <si>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</si>
  <si>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</si>
  <si>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</si>
  <si>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</si>
  <si>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</si>
  <si>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</si>
  <si>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</si>
  <si>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</si>
  <si>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</si>
  <si>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</si>
  <si>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</si>
  <si>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</si>
  <si>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</si>
  <si>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</si>
  <si>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</si>
  <si>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</si>
  <si>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</si>
  <si>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</si>
  <si>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</si>
  <si>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</si>
  <si>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</si>
  <si>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</si>
  <si>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</si>
  <si>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</si>
  <si>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</si>
  <si>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</si>
  <si>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</si>
  <si>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</si>
  <si>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</si>
  <si>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</si>
  <si>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</si>
  <si>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</si>
  <si>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</si>
  <si>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</si>
  <si>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</si>
  <si>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</si>
  <si>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</si>
  <si>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</si>
  <si>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</si>
  <si>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</si>
  <si>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</si>
  <si>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</si>
  <si>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</si>
  <si>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</si>
  <si>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</si>
  <si>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</si>
  <si>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</si>
  <si>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</si>
  <si>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</si>
  <si>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</si>
  <si>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</si>
  <si>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</si>
  <si>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</si>
  <si>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</si>
  <si>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</si>
  <si>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</si>
  <si>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</si>
  <si>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</si>
  <si>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</si>
  <si>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</si>
  <si>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</si>
  <si>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</si>
  <si>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</si>
  <si>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</si>
  <si>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</si>
  <si>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</si>
  <si>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</si>
  <si>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</si>
  <si>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</si>
  <si>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</si>
  <si>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</si>
  <si>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</si>
  <si>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</si>
  <si>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</si>
  <si>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</si>
  <si>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</si>
  <si>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</si>
  <si>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</si>
  <si>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</si>
  <si>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</si>
  <si>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</si>
  <si>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</si>
  <si>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</si>
  <si>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</si>
  <si>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</si>
  <si>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</si>
  <si>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</si>
  <si>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</si>
  <si>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</si>
  <si>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</si>
  <si>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</si>
  <si>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</si>
  <si>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</si>
  <si>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</si>
  <si>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</si>
  <si>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</si>
  <si>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</si>
  <si>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</si>
  <si>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</si>
  <si>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</si>
  <si>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</si>
  <si>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</si>
  <si>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</si>
  <si>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</si>
  <si>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</si>
  <si>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</si>
  <si>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</si>
  <si>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</si>
  <si>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</si>
  <si>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</si>
  <si>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</si>
  <si>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</si>
  <si>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</si>
  <si>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</si>
  <si>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</si>
  <si>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</si>
  <si>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</si>
  <si>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</si>
  <si>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</si>
  <si>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</si>
  <si>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</si>
  <si>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</si>
  <si>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</si>
  <si>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</si>
  <si>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</si>
  <si>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</si>
  <si>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</si>
  <si>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</si>
  <si>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</si>
  <si>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</si>
  <si>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</si>
  <si>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</si>
  <si>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</si>
  <si>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</si>
  <si>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</si>
  <si>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</si>
  <si>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</si>
  <si>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</si>
  <si>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</si>
  <si>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</si>
  <si>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</si>
  <si>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</si>
  <si>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</si>
  <si>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</si>
  <si>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</si>
  <si>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</si>
  <si>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</si>
  <si>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</si>
  <si>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</si>
  <si>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</si>
  <si>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</si>
  <si>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</si>
  <si>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</si>
  <si>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</si>
  <si>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</si>
  <si>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</si>
  <si>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</si>
  <si>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</si>
  <si>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</si>
  <si>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</si>
  <si>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</si>
  <si>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</si>
  <si>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</si>
  <si>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</si>
  <si>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</si>
  <si>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</si>
  <si>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</si>
  <si>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</si>
  <si>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</si>
  <si>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</si>
  <si>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</si>
  <si>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</si>
  <si>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</si>
  <si>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</si>
  <si>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</si>
  <si>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</si>
  <si>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</si>
  <si>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</si>
  <si>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</si>
  <si>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</si>
  <si>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</si>
  <si>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</si>
  <si>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</si>
  <si>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</si>
  <si>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</si>
  <si>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</si>
  <si>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</si>
  <si>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</si>
  <si>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</si>
  <si>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</si>
  <si>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</si>
  <si>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</si>
  <si>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</si>
  <si>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</si>
  <si>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</si>
  <si>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</si>
  <si>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</si>
  <si>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</si>
  <si>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</si>
  <si>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</si>
  <si>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</si>
  <si>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</si>
  <si>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</si>
  <si>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</si>
  <si>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</si>
  <si>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</si>
  <si>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</si>
  <si>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</si>
  <si>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</si>
  <si>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</si>
  <si>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</si>
  <si>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</si>
  <si>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</si>
  <si>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</si>
  <si>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</si>
  <si>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</si>
  <si>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</si>
  <si>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</si>
  <si>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</si>
  <si>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</si>
  <si>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</si>
  <si>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</si>
  <si>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</si>
  <si>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</si>
  <si>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</si>
  <si>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</si>
  <si>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</si>
  <si>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</si>
  <si>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</si>
  <si>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</si>
  <si>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</si>
  <si>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</si>
  <si>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</si>
  <si>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</si>
  <si>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</si>
  <si>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</si>
  <si>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</si>
  <si>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</si>
  <si>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</si>
  <si>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</si>
  <si>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</si>
  <si>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</si>
  <si>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</si>
  <si>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</si>
  <si>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</si>
  <si>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</si>
  <si>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</si>
  <si>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</si>
  <si>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</si>
  <si>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</si>
  <si>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</si>
  <si>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</si>
  <si>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</si>
  <si>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</si>
  <si>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</si>
  <si>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</si>
  <si>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</si>
  <si>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</si>
  <si>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</si>
  <si>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</si>
  <si>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</si>
  <si>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</si>
  <si>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</si>
  <si>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</si>
  <si>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</si>
  <si>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</si>
  <si>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</si>
  <si>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</si>
  <si>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</si>
  <si>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</si>
  <si>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</si>
  <si>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</si>
  <si>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</si>
  <si>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</si>
  <si>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</si>
  <si>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</si>
  <si>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</si>
  <si>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</si>
  <si>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</si>
  <si>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</si>
  <si>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</si>
  <si>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</si>
  <si>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</si>
  <si>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</si>
  <si>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</si>
  <si>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</si>
  <si>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</si>
  <si>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</si>
  <si>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</si>
  <si>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</si>
  <si>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</si>
  <si>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</si>
  <si>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</si>
  <si>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</si>
  <si>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</si>
  <si>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</si>
  <si>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</si>
  <si>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</si>
  <si>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</si>
  <si>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</si>
  <si>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</si>
  <si>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</si>
  <si>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</si>
  <si>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</si>
  <si>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</si>
  <si>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</si>
  <si>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</si>
  <si>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</si>
  <si>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</si>
  <si>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</si>
  <si>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</si>
  <si>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</si>
  <si>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</si>
  <si>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</si>
  <si>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</si>
  <si>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</si>
  <si>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</si>
  <si>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</si>
  <si>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</si>
  <si>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</si>
  <si>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</si>
  <si>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</si>
  <si>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</si>
  <si>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</si>
  <si>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</si>
  <si>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</si>
  <si>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</si>
  <si>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</si>
  <si>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</si>
  <si>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</si>
  <si>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</si>
  <si>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</si>
  <si>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</si>
  <si>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</si>
  <si>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</si>
  <si>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</si>
  <si>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</si>
  <si>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</si>
  <si>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</si>
  <si>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</si>
  <si>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</si>
  <si>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</si>
  <si>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</si>
  <si>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</si>
  <si>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</si>
  <si>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</si>
  <si>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</si>
  <si>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</si>
  <si>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</si>
  <si>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</si>
  <si>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</si>
  <si>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</si>
  <si>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</si>
  <si>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</si>
  <si>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</si>
  <si>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</si>
  <si>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</si>
  <si>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</si>
  <si>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</si>
  <si>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</si>
  <si>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</si>
  <si>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</si>
  <si>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</si>
  <si>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</si>
  <si>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</si>
  <si>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</si>
  <si>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</si>
  <si>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</si>
  <si>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</si>
  <si>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</si>
  <si>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</si>
  <si>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</si>
  <si>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</si>
  <si>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</si>
  <si>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</si>
  <si>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</si>
  <si>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</si>
  <si>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</si>
  <si>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</si>
  <si>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</si>
  <si>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</si>
  <si>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</si>
  <si>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</si>
  <si>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</si>
  <si>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</si>
  <si>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</si>
  <si>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</si>
  <si>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</si>
  <si>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</si>
  <si>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</si>
  <si>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</si>
  <si>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</si>
  <si>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</si>
  <si>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</si>
  <si>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</si>
  <si>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</si>
  <si>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</si>
  <si>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</si>
  <si>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</si>
  <si>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</si>
  <si>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</si>
  <si>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</si>
  <si>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</si>
  <si>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</si>
  <si>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</si>
  <si>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</si>
  <si>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</si>
  <si>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</si>
  <si>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</si>
  <si>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</si>
  <si>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</si>
  <si>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</si>
  <si>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</si>
  <si>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</si>
  <si>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</si>
  <si>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</si>
  <si>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</si>
  <si>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</si>
  <si>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</si>
  <si>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</si>
  <si>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</si>
  <si>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</si>
  <si>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</si>
  <si>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</si>
  <si>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</si>
  <si>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</si>
  <si>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</si>
  <si>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</si>
  <si>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</si>
  <si>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</si>
  <si>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</si>
  <si>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</si>
  <si>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</si>
  <si>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</si>
  <si>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</si>
  <si>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</si>
  <si>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</si>
  <si>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</si>
  <si>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</si>
  <si>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</si>
  <si>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</si>
  <si>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</si>
  <si>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</si>
  <si>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</si>
  <si>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</si>
  <si>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</si>
  <si>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</si>
  <si>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</si>
  <si>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</si>
  <si>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</si>
  <si>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</si>
  <si>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</si>
  <si>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</si>
  <si>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</si>
  <si>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</si>
  <si>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</si>
  <si>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</si>
  <si>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</si>
  <si>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</si>
  <si>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</si>
  <si>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</si>
  <si>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</si>
  <si>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</si>
  <si>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</si>
  <si>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</si>
  <si>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</si>
  <si>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</si>
  <si>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</si>
  <si>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</si>
  <si>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</si>
  <si>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</si>
  <si>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</si>
  <si>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</si>
  <si>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</si>
  <si>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</si>
  <si>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</si>
  <si>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</si>
  <si>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</si>
  <si>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</si>
  <si>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</si>
  <si>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</si>
  <si>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</si>
  <si>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</si>
  <si>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</si>
  <si>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</si>
  <si>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</si>
  <si>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</si>
  <si>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</si>
  <si>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</si>
  <si>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</si>
  <si>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</si>
  <si>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</si>
  <si>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</si>
  <si>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</si>
  <si>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</si>
  <si>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</si>
  <si>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</si>
  <si>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</si>
  <si>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</si>
  <si>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</si>
  <si>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</si>
  <si>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</si>
  <si>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</si>
  <si>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</si>
  <si>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</si>
  <si>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</si>
  <si>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</si>
  <si>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</si>
  <si>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</si>
  <si>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</si>
  <si>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</si>
  <si>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</si>
  <si>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</si>
  <si>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</si>
  <si>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</si>
  <si>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</si>
  <si>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</si>
  <si>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</si>
  <si>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</si>
  <si>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</si>
  <si>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</si>
  <si>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</si>
  <si>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</si>
  <si>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</si>
  <si>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</si>
  <si>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</si>
  <si>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</si>
  <si>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</si>
  <si>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</si>
  <si>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</si>
  <si>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</si>
  <si>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</si>
  <si>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</si>
  <si>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</si>
  <si>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</si>
  <si>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</si>
  <si>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</si>
  <si>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</si>
  <si>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</si>
  <si>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</si>
  <si>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</si>
  <si>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</si>
  <si>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</si>
  <si>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</si>
  <si>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</si>
  <si>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</si>
  <si>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</si>
  <si>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</si>
  <si>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</si>
  <si>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</si>
  <si>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</si>
  <si>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</si>
  <si>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</si>
  <si>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</si>
  <si>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</si>
  <si>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</si>
  <si>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</si>
  <si>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</si>
  <si>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</si>
  <si>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</si>
  <si>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</si>
  <si>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</si>
  <si>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</si>
  <si>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</si>
  <si>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</si>
  <si>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</si>
  <si>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</si>
  <si>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</si>
  <si>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</si>
  <si>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</si>
  <si>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</si>
  <si>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</si>
  <si>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</si>
  <si>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</si>
  <si>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</si>
  <si>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</si>
  <si>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</si>
  <si>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</si>
  <si>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</si>
  <si>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</si>
  <si>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</si>
  <si>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</si>
  <si>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</si>
  <si>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</si>
  <si>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</si>
  <si>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</si>
  <si>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</si>
  <si>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</si>
  <si>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</si>
  <si>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</si>
  <si>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</si>
  <si>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</si>
  <si>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</si>
  <si>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</si>
  <si>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</si>
  <si>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</si>
  <si>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</si>
  <si>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</si>
  <si>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</si>
  <si>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</si>
  <si>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</si>
  <si>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</si>
  <si>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</si>
  <si>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</si>
  <si>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</si>
  <si>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</si>
  <si>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</si>
  <si>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</si>
  <si>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</si>
  <si>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</si>
  <si>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</si>
  <si>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</si>
  <si>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</si>
  <si>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</si>
  <si>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</si>
  <si>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</si>
  <si>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</si>
  <si>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</si>
  <si>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</si>
  <si>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</si>
  <si>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</si>
  <si>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</si>
  <si>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</si>
  <si>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</si>
  <si>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</si>
  <si>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</si>
  <si>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</si>
  <si>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</si>
  <si>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</si>
  <si>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</si>
  <si>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</si>
  <si>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</si>
  <si>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</si>
  <si>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</si>
  <si>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</si>
  <si>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</si>
  <si>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</si>
  <si>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</si>
  <si>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</si>
  <si>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</si>
  <si>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</si>
  <si>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</si>
  <si>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</si>
  <si>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</si>
  <si>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</si>
  <si>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</si>
  <si>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</si>
  <si>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</si>
  <si>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</si>
  <si>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</si>
  <si>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</si>
  <si>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</si>
  <si>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</si>
  <si>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</si>
  <si>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</si>
  <si>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</si>
  <si>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</si>
  <si>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</si>
  <si>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</si>
  <si>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</si>
  <si>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</si>
  <si>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</si>
  <si>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</si>
  <si>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</si>
  <si>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</si>
  <si>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</si>
  <si>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</si>
  <si>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</si>
  <si>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</si>
  <si>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</si>
  <si>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</si>
  <si>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</si>
  <si>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</si>
  <si>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</si>
  <si>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</si>
  <si>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</si>
  <si>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</si>
  <si>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</si>
  <si>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</si>
  <si>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</si>
  <si>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</si>
  <si>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</si>
  <si>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</si>
  <si>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</si>
  <si>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</si>
  <si>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</si>
  <si>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</si>
  <si>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</si>
  <si>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</si>
  <si>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</si>
  <si>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</si>
  <si>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</si>
  <si>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</si>
  <si>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</si>
  <si>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</si>
  <si>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</si>
  <si>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</si>
  <si>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</si>
  <si>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</si>
  <si>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</si>
  <si>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</si>
  <si>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</si>
  <si>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</si>
  <si>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</si>
  <si>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</si>
  <si>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</si>
  <si>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</si>
  <si>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</si>
  <si>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</si>
  <si>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</si>
  <si>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</si>
  <si>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</si>
  <si>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</si>
  <si>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</si>
  <si>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</si>
  <si>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</si>
  <si>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</si>
  <si>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</si>
  <si>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</si>
  <si>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</si>
  <si>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</si>
  <si>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</si>
  <si>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</si>
  <si>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</si>
  <si>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</si>
  <si>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</si>
  <si>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</si>
  <si>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</si>
  <si>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</si>
  <si>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</si>
  <si>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</si>
  <si>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</si>
  <si>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</si>
  <si>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</si>
  <si>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</si>
  <si>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</si>
  <si>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</si>
  <si>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</si>
  <si>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</si>
  <si>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</si>
  <si>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</si>
  <si>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</si>
  <si>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</si>
  <si>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</si>
  <si>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</si>
  <si>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</si>
  <si>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</si>
  <si>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</si>
  <si>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</si>
  <si>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</si>
  <si>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</si>
  <si>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</si>
  <si>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</si>
  <si>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</si>
  <si>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</si>
  <si>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</si>
  <si>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</si>
  <si>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</si>
  <si>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</si>
  <si>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</si>
  <si>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</si>
  <si>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</si>
  <si>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</si>
  <si>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</si>
  <si>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</si>
  <si>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</si>
  <si>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</si>
  <si>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</si>
  <si>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</si>
  <si>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</si>
  <si>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</si>
  <si>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</si>
  <si>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</si>
  <si>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</si>
  <si>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</si>
  <si>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</si>
  <si>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</si>
  <si>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</si>
  <si>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</si>
  <si>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</si>
  <si>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</si>
  <si>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</si>
  <si>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</si>
  <si>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</si>
  <si>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</si>
  <si>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</si>
  <si>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</si>
  <si>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</si>
  <si>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</si>
  <si>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</si>
  <si>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</si>
  <si>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</si>
  <si>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</si>
  <si>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</si>
  <si>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</si>
  <si>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</si>
  <si>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</si>
  <si>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</si>
  <si>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</si>
  <si>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</si>
  <si>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</si>
  <si>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</si>
  <si>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</si>
  <si>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</si>
  <si>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</si>
  <si>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</si>
  <si>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</si>
  <si>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</si>
  <si>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</si>
  <si>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</si>
  <si>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</si>
  <si>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</si>
  <si>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</si>
  <si>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</si>
  <si>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</si>
  <si>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</si>
  <si>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</si>
  <si>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</si>
  <si>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</si>
  <si>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</si>
  <si>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</si>
  <si>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</si>
  <si>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</si>
  <si>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</si>
  <si>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</si>
  <si>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</si>
  <si>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</si>
  <si>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</si>
  <si>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</si>
  <si>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</si>
  <si>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</si>
  <si>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</si>
  <si>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</si>
  <si>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</si>
  <si>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</si>
  <si>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</si>
  <si>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</si>
  <si>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</si>
  <si>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</si>
  <si>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</si>
  <si>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</si>
  <si>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</si>
  <si>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</si>
  <si>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</si>
  <si>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</si>
  <si>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</si>
  <si>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</si>
  <si>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</si>
  <si>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</si>
  <si>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</si>
  <si>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</si>
  <si>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</si>
  <si>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</si>
  <si>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</si>
  <si>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</si>
  <si>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</si>
  <si>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</si>
  <si>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</si>
  <si>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</si>
  <si>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</si>
  <si>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</si>
  <si>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</si>
  <si>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</si>
  <si>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</si>
  <si>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</si>
  <si>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</si>
  <si>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</si>
  <si>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</si>
  <si>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</si>
  <si>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</si>
  <si>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</si>
  <si>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</si>
  <si>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</si>
  <si>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</si>
  <si>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</si>
  <si>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</si>
  <si>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</si>
  <si>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</si>
  <si>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</si>
  <si>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</si>
  <si>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</si>
  <si>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</si>
  <si>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</si>
  <si>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</si>
  <si>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</si>
  <si>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</si>
  <si>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</si>
  <si>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</si>
  <si>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</si>
  <si>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</si>
  <si>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</si>
  <si>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</si>
  <si>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</si>
  <si>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</si>
  <si>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</si>
  <si>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</si>
  <si>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</si>
  <si>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</si>
  <si>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</si>
  <si>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</si>
  <si>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</si>
  <si>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</si>
  <si>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</si>
  <si>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</si>
  <si>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</si>
  <si>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</si>
  <si>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</si>
  <si>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</si>
  <si>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</si>
  <si>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</si>
  <si>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</si>
  <si>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</si>
  <si>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</si>
  <si>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</si>
  <si>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</si>
  <si>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</si>
  <si>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</si>
  <si>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</si>
  <si>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</si>
  <si>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</si>
  <si>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</si>
  <si>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</si>
  <si>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</si>
  <si>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</si>
  <si>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</si>
  <si>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</si>
  <si>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</si>
  <si>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</si>
  <si>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</si>
  <si>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</si>
  <si>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</si>
  <si>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</si>
  <si>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</si>
  <si>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</si>
  <si>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</si>
  <si>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</si>
  <si>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</si>
  <si>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</si>
  <si>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</si>
  <si>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</si>
  <si>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</si>
  <si>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</si>
  <si>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</si>
  <si>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</si>
  <si>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</si>
  <si>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</si>
  <si>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</si>
  <si>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</si>
  <si>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</si>
  <si>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</si>
  <si>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</si>
  <si>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</si>
  <si>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</si>
  <si>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</si>
  <si>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</si>
  <si>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</si>
  <si>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</si>
  <si>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</si>
  <si>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</si>
  <si>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</si>
  <si>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</si>
  <si>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</si>
  <si>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</si>
  <si>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</si>
  <si>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</si>
  <si>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</si>
  <si>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</si>
  <si>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</si>
  <si>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</si>
  <si>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</si>
  <si>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</si>
  <si>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</si>
  <si>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</si>
  <si>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</si>
  <si>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</si>
  <si>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</si>
  <si>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</si>
  <si>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</si>
  <si>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</si>
  <si>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</si>
  <si>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</si>
  <si>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</si>
  <si>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</si>
  <si>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</si>
  <si>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</si>
  <si>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</si>
  <si>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</si>
  <si>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</si>
  <si>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</si>
  <si>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</si>
  <si>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</si>
  <si>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</si>
  <si>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</si>
  <si>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</si>
  <si>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</si>
  <si>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</si>
  <si>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</si>
  <si>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</si>
  <si>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</si>
  <si>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</si>
  <si>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</si>
  <si>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</si>
  <si>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</si>
  <si>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</si>
  <si>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</si>
  <si>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</si>
  <si>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</si>
  <si>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</si>
  <si>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</si>
  <si>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</si>
  <si>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</si>
  <si>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</si>
  <si>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</si>
  <si>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</si>
  <si>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</si>
  <si>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</si>
  <si>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</si>
  <si>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</si>
  <si>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</si>
  <si>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</si>
  <si>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</si>
  <si>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</si>
  <si>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</si>
  <si>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</si>
  <si>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</si>
  <si>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</si>
  <si>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</si>
  <si>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</si>
  <si>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</si>
  <si>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</si>
  <si>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</si>
  <si>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</si>
  <si>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</si>
  <si>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</si>
  <si>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</si>
  <si>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</si>
  <si>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</si>
  <si>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</si>
  <si>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</si>
  <si>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</si>
  <si>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</si>
  <si>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</si>
  <si>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</si>
  <si>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</si>
  <si>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</si>
  <si>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</si>
  <si>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</si>
  <si>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</si>
  <si>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</si>
  <si>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</si>
  <si>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</si>
  <si>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</si>
  <si>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</si>
  <si>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</si>
  <si>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</si>
  <si>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</si>
  <si>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</si>
  <si>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</si>
  <si>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</si>
  <si>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</si>
  <si>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</si>
  <si>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</si>
  <si>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</si>
  <si>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</si>
  <si>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</si>
  <si>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</si>
  <si>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</si>
  <si>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</si>
  <si>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</si>
  <si>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</si>
  <si>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</si>
  <si>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</si>
  <si>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</si>
  <si>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</si>
  <si>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</si>
  <si>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</si>
  <si>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</si>
  <si>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</si>
  <si>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</si>
  <si>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</si>
  <si>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</si>
  <si>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</si>
  <si>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</si>
  <si>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</si>
  <si>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</si>
  <si>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</si>
  <si>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</si>
  <si>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</si>
  <si>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</si>
  <si>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</si>
  <si>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</si>
  <si>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</si>
  <si>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</si>
  <si>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</si>
  <si>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</si>
  <si>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</si>
  <si>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</si>
  <si>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</si>
  <si>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</si>
  <si>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</si>
  <si>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</si>
  <si>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</si>
  <si>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</si>
  <si>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</si>
  <si>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</si>
  <si>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</si>
  <si>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</si>
  <si>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</si>
  <si>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</si>
  <si>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</si>
  <si>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</si>
  <si>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</si>
  <si>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</si>
  <si>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</si>
  <si>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</si>
  <si>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</si>
  <si>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</si>
  <si>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</si>
  <si>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</si>
  <si>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</si>
  <si>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</si>
  <si>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</si>
  <si>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</si>
  <si>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</si>
  <si>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</si>
  <si>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</si>
  <si>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</si>
  <si>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</si>
  <si>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</si>
  <si>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</si>
  <si>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</si>
  <si>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</si>
  <si>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</si>
  <si>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</si>
  <si>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</si>
  <si>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</si>
  <si>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</si>
  <si>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</si>
  <si>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</si>
  <si>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</si>
  <si>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</si>
  <si>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</si>
  <si>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</si>
  <si>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</si>
  <si>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</si>
  <si>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</si>
  <si>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</si>
  <si>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</si>
  <si>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</si>
  <si>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</si>
  <si>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</si>
  <si>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</si>
  <si>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</si>
  <si>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</si>
  <si>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</si>
  <si>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</si>
  <si>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</si>
  <si>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</si>
  <si>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</si>
  <si>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</si>
  <si>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</si>
  <si>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</si>
  <si>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</si>
  <si>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</si>
  <si>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</si>
  <si>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</si>
  <si>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</si>
  <si>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</si>
  <si>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</si>
  <si>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</si>
  <si>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</si>
  <si>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</si>
  <si>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</si>
  <si>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</si>
  <si>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</si>
  <si>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</si>
  <si>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</si>
  <si>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</si>
  <si>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</si>
  <si>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</si>
  <si>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</si>
  <si>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</si>
  <si>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</si>
  <si>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</si>
  <si>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</si>
  <si>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</si>
  <si>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</si>
  <si>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</si>
  <si>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</si>
  <si>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</si>
  <si>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</si>
  <si>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</si>
  <si>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</si>
  <si>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</si>
  <si>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</si>
  <si>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</si>
  <si>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</si>
  <si>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</si>
  <si>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</si>
  <si>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</si>
  <si>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</si>
  <si>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</si>
  <si>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</si>
  <si>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</si>
  <si>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</si>
  <si>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</si>
  <si>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</si>
  <si>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</si>
  <si>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</si>
  <si>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</si>
  <si>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</si>
  <si>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</si>
  <si>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</si>
  <si>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</si>
  <si>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</si>
  <si>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</si>
  <si>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</si>
  <si>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</si>
  <si>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</si>
  <si>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</si>
  <si>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</si>
  <si>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</si>
  <si>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</si>
  <si>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</si>
  <si>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</si>
  <si>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</si>
  <si>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</si>
  <si>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</si>
  <si>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</si>
  <si>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</si>
  <si>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</si>
  <si>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</si>
  <si>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</si>
  <si>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</si>
  <si>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</si>
  <si>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</si>
  <si>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</si>
  <si>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</si>
  <si>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</si>
  <si>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</si>
  <si>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</si>
  <si>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</si>
  <si>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</si>
  <si>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</si>
  <si>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</si>
  <si>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</si>
  <si>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</si>
  <si>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</si>
  <si>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</si>
  <si>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</si>
  <si>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</si>
  <si>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</si>
  <si>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</si>
  <si>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</si>
  <si>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</si>
  <si>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</si>
  <si>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</si>
  <si>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</si>
  <si>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</si>
  <si>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</si>
  <si>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</si>
  <si>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</si>
  <si>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</si>
  <si>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</si>
  <si>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</si>
  <si>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</si>
  <si>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</si>
  <si>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</si>
  <si>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</si>
  <si>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</si>
  <si>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</si>
  <si>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</si>
  <si>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</si>
  <si>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</si>
  <si>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</si>
  <si>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</si>
  <si>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</si>
  <si>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</si>
  <si>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</si>
  <si>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</si>
  <si>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</si>
  <si>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</si>
  <si>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</si>
  <si>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</si>
  <si>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</si>
  <si>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</si>
  <si>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</si>
  <si>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</si>
  <si>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</si>
  <si>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</si>
  <si>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</si>
  <si>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</si>
  <si>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</si>
  <si>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</si>
  <si>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</si>
  <si>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</si>
  <si>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</si>
  <si>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</si>
  <si>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</si>
  <si>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</si>
  <si>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</si>
  <si>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</si>
  <si>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</si>
  <si>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</si>
  <si>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</si>
  <si>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</si>
  <si>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</si>
  <si>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</si>
  <si>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</si>
  <si>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</si>
  <si>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</si>
  <si>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</si>
  <si>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</si>
  <si>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</si>
  <si>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</si>
  <si>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</si>
  <si>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</si>
  <si>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</si>
  <si>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</si>
  <si>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</si>
  <si>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</si>
  <si>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</si>
  <si>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</si>
  <si>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</si>
  <si>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</si>
  <si>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</si>
  <si>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</si>
  <si>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</si>
  <si>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</si>
  <si>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</si>
  <si>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</si>
  <si>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</si>
  <si>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</si>
  <si>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</si>
  <si>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</si>
  <si>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</si>
  <si>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</si>
  <si>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</si>
  <si>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</si>
  <si>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</si>
  <si>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</si>
  <si>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</si>
  <si>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</si>
  <si>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</si>
  <si>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</si>
  <si>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</si>
  <si>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</si>
  <si>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</si>
  <si>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</si>
  <si>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</si>
  <si>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</si>
  <si>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</si>
  <si>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</si>
  <si>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</si>
  <si>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</si>
  <si>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</si>
  <si>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</si>
  <si>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</si>
  <si>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</si>
  <si>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</si>
  <si>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</si>
  <si>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</si>
  <si>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</si>
  <si>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</si>
  <si>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</si>
  <si>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</si>
  <si>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</si>
  <si>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</si>
  <si>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</si>
  <si>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</si>
  <si>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</si>
  <si>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</si>
  <si>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</si>
  <si>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</si>
  <si>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</si>
  <si>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</si>
  <si>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</si>
  <si>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</si>
  <si>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</si>
  <si>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</si>
  <si>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</si>
  <si>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</si>
  <si>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</si>
  <si>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</si>
  <si>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</si>
  <si>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</si>
  <si>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</si>
  <si>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</si>
  <si>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</si>
  <si>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</si>
  <si>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</si>
  <si>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</si>
  <si>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</si>
  <si>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</si>
  <si>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</si>
  <si>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</si>
  <si>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</si>
  <si>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</si>
  <si>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</si>
  <si>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</si>
  <si>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</si>
  <si>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</si>
  <si>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</si>
  <si>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</si>
  <si>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</si>
  <si>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</si>
  <si>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</si>
  <si>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</si>
  <si>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</si>
  <si>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</si>
  <si>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</si>
  <si>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</si>
  <si>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</si>
  <si>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</si>
  <si>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</si>
  <si>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</si>
  <si>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</si>
  <si>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</si>
  <si>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</si>
  <si>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</si>
  <si>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</si>
  <si>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</si>
  <si>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</si>
  <si>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</si>
  <si>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</si>
  <si>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</si>
  <si>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</si>
  <si>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</si>
  <si>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</si>
  <si>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</si>
  <si>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</si>
  <si>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</si>
  <si>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</si>
  <si>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</si>
  <si>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</si>
  <si>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</si>
  <si>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</si>
  <si>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</si>
  <si>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</si>
  <si>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</si>
  <si>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</si>
  <si>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</si>
  <si>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</si>
  <si>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</si>
  <si>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</si>
  <si>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</si>
  <si>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</si>
  <si>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</si>
  <si>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</si>
  <si>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</si>
  <si>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</si>
  <si>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</si>
  <si>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</si>
  <si>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</si>
  <si>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</si>
  <si>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</si>
  <si>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</si>
  <si>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</si>
  <si>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</si>
  <si>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</si>
  <si>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</si>
  <si>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</si>
  <si>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</si>
  <si>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</si>
  <si>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</si>
  <si>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</si>
  <si>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</si>
  <si>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</si>
  <si>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</si>
  <si>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</si>
  <si>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</si>
  <si>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</si>
  <si>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</si>
  <si>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</si>
  <si>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</si>
  <si>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</si>
  <si>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</si>
  <si>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</si>
  <si>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</si>
  <si>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</si>
  <si>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</si>
  <si>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</si>
  <si>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</si>
  <si>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</si>
  <si>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</si>
  <si>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</si>
  <si>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</si>
  <si>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</si>
  <si>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</si>
  <si>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</si>
  <si>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</si>
  <si>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</si>
  <si>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</si>
  <si>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</si>
  <si>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</si>
  <si>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</si>
  <si>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</si>
  <si>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</si>
  <si>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</si>
  <si>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</si>
  <si>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</si>
  <si>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</si>
  <si>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</si>
  <si>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</si>
  <si>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</si>
  <si>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</si>
  <si>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</si>
  <si>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</si>
  <si>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</si>
  <si>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</si>
  <si>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</si>
  <si>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</si>
  <si>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</si>
  <si>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</si>
  <si>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</si>
  <si>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</si>
  <si>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</si>
  <si>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</si>
  <si>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</si>
  <si>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</si>
  <si>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</si>
  <si>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</si>
  <si>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</si>
  <si>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</si>
  <si>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</si>
  <si>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</si>
  <si>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</si>
  <si>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</si>
  <si>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</si>
  <si>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</si>
  <si>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</si>
  <si>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</si>
  <si>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</si>
  <si>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</si>
  <si>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</si>
  <si>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</si>
  <si>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</si>
  <si>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</si>
  <si>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</si>
  <si>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</si>
  <si>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</si>
  <si>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</si>
  <si>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</si>
  <si>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</si>
  <si>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</si>
  <si>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</si>
  <si>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</si>
  <si>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</si>
  <si>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</si>
  <si>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</si>
  <si>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</si>
  <si>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</si>
  <si>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</si>
  <si>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</si>
  <si>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</si>
  <si>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</si>
  <si>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</si>
  <si>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</si>
  <si>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</si>
  <si>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</si>
  <si>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</si>
  <si>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</si>
  <si>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</si>
  <si>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</si>
  <si>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</si>
  <si>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</si>
  <si>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</si>
  <si>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</si>
  <si>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</si>
  <si>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</si>
  <si>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</si>
  <si>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</si>
  <si>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</si>
  <si>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</si>
  <si>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</si>
  <si>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</si>
  <si>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</si>
  <si>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</si>
  <si>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</si>
  <si>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</si>
  <si>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</si>
  <si>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</si>
  <si>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</si>
  <si>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</si>
  <si>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</si>
  <si>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</si>
  <si>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</si>
  <si>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</si>
  <si>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</si>
  <si>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</si>
  <si>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</si>
  <si>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</si>
  <si>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</si>
  <si>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</si>
  <si>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</si>
  <si>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</si>
  <si>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</si>
  <si>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</si>
  <si>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</si>
  <si>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</si>
  <si>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</si>
  <si>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</si>
  <si>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</si>
  <si>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</si>
  <si>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</si>
  <si>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</si>
  <si>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</si>
  <si>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</si>
  <si>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</si>
  <si>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</si>
  <si>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</si>
  <si>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</si>
  <si>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</si>
  <si>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</si>
  <si>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</si>
  <si>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</si>
  <si>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</si>
  <si>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</si>
  <si>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</si>
  <si>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</si>
  <si>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</si>
  <si>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</si>
  <si>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</si>
  <si>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</si>
  <si>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</si>
  <si>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</si>
  <si>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</si>
  <si>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</si>
  <si>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</si>
  <si>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</si>
  <si>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</si>
  <si>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</si>
  <si>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</si>
  <si>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</si>
  <si>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</si>
  <si>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</si>
  <si>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</si>
  <si>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</si>
  <si>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</si>
  <si>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</si>
  <si>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</si>
  <si>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</si>
  <si>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</si>
  <si>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</si>
  <si>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</si>
  <si>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</si>
  <si>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</si>
  <si>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</si>
  <si>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</si>
  <si>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</si>
  <si>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</si>
  <si>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</si>
  <si>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</si>
  <si>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</si>
  <si>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</si>
  <si>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</si>
  <si>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</si>
  <si>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</si>
  <si>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</si>
  <si>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</si>
  <si>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</si>
  <si>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</si>
  <si>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</si>
  <si>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</si>
  <si>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</si>
  <si>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</si>
  <si>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</si>
  <si>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</si>
  <si>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</si>
  <si>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</si>
  <si>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</si>
  <si>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</si>
  <si>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</si>
  <si>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</si>
  <si>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</si>
  <si>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</si>
  <si>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</si>
  <si>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</si>
  <si>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</si>
  <si>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</si>
  <si>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</si>
  <si>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</si>
  <si>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</si>
  <si>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</si>
  <si>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</si>
  <si>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</si>
  <si>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</si>
  <si>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</si>
  <si>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</si>
  <si>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</si>
  <si>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</si>
  <si>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</si>
  <si>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</si>
  <si>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</si>
  <si>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</si>
  <si>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</si>
  <si>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</si>
  <si>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</si>
  <si>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</si>
  <si>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</si>
  <si>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</si>
  <si>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</si>
  <si>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</si>
  <si>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</si>
  <si>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</si>
  <si>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</si>
  <si>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</si>
  <si>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</si>
  <si>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</si>
  <si>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</si>
  <si>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</si>
  <si>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</si>
  <si>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</si>
  <si>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</si>
  <si>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</si>
  <si>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</si>
  <si>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</si>
  <si>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</si>
  <si>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</si>
  <si>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</si>
  <si>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</si>
  <si>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</si>
  <si>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</si>
  <si>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</si>
  <si>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</si>
  <si>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</si>
  <si>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</si>
  <si>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</si>
  <si>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</si>
  <si>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</si>
  <si>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</si>
  <si>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</si>
  <si>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</si>
  <si>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</si>
  <si>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</si>
  <si>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</si>
  <si>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</si>
  <si>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</si>
  <si>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</si>
  <si>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</si>
  <si>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</si>
  <si>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</si>
  <si>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</si>
  <si>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</si>
  <si>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</si>
  <si>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</si>
  <si>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</si>
  <si>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</si>
  <si>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</si>
  <si>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</si>
  <si>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</si>
  <si>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</si>
  <si>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</si>
  <si>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</si>
  <si>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</si>
  <si>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</si>
  <si>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</si>
  <si>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</si>
  <si>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</si>
  <si>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</si>
  <si>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</si>
  <si>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</si>
  <si>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</si>
  <si>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</si>
  <si>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</si>
  <si>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</si>
  <si>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</si>
  <si>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</si>
  <si>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</si>
  <si>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</si>
  <si>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</si>
  <si>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</si>
  <si>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</si>
  <si>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</si>
  <si>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</si>
  <si>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</si>
  <si>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</si>
  <si>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</si>
  <si>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</si>
  <si>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</si>
  <si>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</si>
  <si>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</si>
  <si>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</si>
  <si>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</si>
  <si>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</si>
  <si>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</si>
  <si>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</si>
  <si>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</si>
  <si>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</si>
  <si>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</si>
  <si>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</si>
  <si>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</si>
  <si>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</si>
  <si>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</si>
  <si>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</si>
  <si>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</si>
  <si>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</si>
  <si>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</si>
  <si>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</si>
  <si>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</si>
  <si>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</si>
  <si>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</si>
  <si>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</si>
  <si>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</si>
  <si>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</si>
  <si>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</si>
  <si>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</si>
  <si>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</si>
  <si>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</si>
  <si>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</si>
  <si>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</si>
  <si>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</si>
  <si>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</si>
  <si>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</si>
  <si>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</si>
  <si>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</si>
  <si>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</si>
  <si>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</si>
  <si>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</si>
  <si>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</si>
  <si>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</si>
  <si>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</si>
  <si>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</si>
  <si>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</si>
  <si>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</si>
  <si>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</si>
  <si>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</si>
  <si>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</si>
  <si>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</si>
  <si>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</si>
  <si>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</si>
  <si>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</si>
  <si>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</si>
  <si>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</si>
  <si>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</si>
  <si>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</si>
  <si>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</si>
  <si>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</si>
  <si>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</si>
  <si>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</si>
  <si>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</si>
  <si>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</si>
  <si>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</si>
  <si>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</si>
  <si>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</si>
  <si>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</si>
  <si>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</si>
  <si>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</si>
  <si>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</si>
  <si>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</si>
  <si>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</si>
  <si>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</si>
  <si>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</si>
  <si>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</si>
  <si>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</si>
  <si>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</si>
  <si>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</si>
  <si>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</si>
  <si>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</si>
  <si>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</si>
  <si>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</si>
  <si>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</si>
  <si>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</si>
  <si>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</si>
  <si>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</si>
  <si>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</si>
  <si>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</si>
  <si>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</si>
  <si>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</si>
  <si>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</si>
  <si>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</si>
  <si>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</si>
  <si>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</si>
  <si>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</si>
  <si>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</si>
  <si>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</si>
  <si>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</si>
  <si>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</si>
  <si>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</si>
  <si>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</si>
  <si>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</si>
  <si>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</si>
  <si>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</si>
  <si>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</si>
  <si>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</si>
  <si>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</si>
  <si>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</si>
  <si>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</si>
  <si>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</si>
  <si>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</si>
  <si>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</si>
  <si>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</si>
  <si>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</si>
  <si>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</si>
  <si>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</si>
  <si>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</si>
  <si>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</si>
  <si>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</si>
  <si>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</si>
  <si>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</si>
  <si>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</si>
  <si>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</si>
  <si>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</si>
  <si>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</si>
  <si>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</si>
  <si>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</si>
  <si>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</si>
  <si>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</si>
  <si>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</si>
  <si>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</si>
  <si>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</si>
  <si>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</si>
  <si>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</si>
  <si>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</si>
  <si>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</si>
  <si>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</si>
  <si>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</si>
  <si>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</si>
  <si>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</si>
  <si>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</si>
  <si>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</si>
  <si>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</si>
  <si>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</si>
  <si>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</si>
  <si>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</si>
  <si>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</si>
  <si>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</si>
  <si>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</si>
  <si>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</si>
  <si>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</si>
  <si>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</si>
  <si>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</si>
  <si>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</si>
  <si>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</si>
  <si>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</si>
  <si>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</si>
  <si>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</si>
  <si>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</si>
  <si>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</si>
  <si>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</si>
  <si>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</si>
  <si>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</si>
  <si>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</si>
  <si>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</si>
  <si>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</si>
  <si>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</si>
  <si>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</si>
  <si>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</si>
  <si>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</si>
  <si>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</si>
  <si>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</si>
  <si>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</si>
  <si>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</si>
  <si>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</si>
  <si>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</si>
  <si>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</si>
  <si>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</si>
  <si>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</si>
  <si>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</si>
  <si>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</si>
  <si>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</si>
  <si>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</si>
  <si>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</si>
  <si>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</si>
  <si>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</si>
  <si>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</si>
  <si>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</si>
  <si>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</si>
  <si>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</si>
  <si>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</si>
  <si>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</si>
  <si>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</si>
  <si>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</si>
  <si>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</si>
  <si>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</si>
  <si>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</si>
  <si>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</si>
  <si>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</si>
  <si>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</si>
  <si>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</si>
  <si>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</si>
  <si>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</si>
  <si>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</si>
  <si>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</si>
  <si>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</si>
  <si>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</si>
  <si>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</si>
  <si>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</si>
  <si>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</si>
  <si>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</si>
  <si>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</si>
  <si>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</si>
  <si>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</si>
  <si>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</si>
  <si>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</si>
  <si>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</si>
  <si>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</si>
  <si>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</si>
  <si>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</si>
  <si>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</si>
  <si>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</si>
  <si>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</si>
  <si>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</si>
  <si>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</si>
  <si>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</si>
  <si>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</si>
  <si>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</si>
  <si>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</si>
  <si>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</si>
  <si>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</si>
  <si>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</si>
  <si>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</si>
  <si>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</si>
  <si>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</si>
  <si>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</si>
  <si>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</si>
  <si>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</si>
  <si>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</si>
  <si>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</si>
  <si>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</si>
  <si>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</si>
  <si>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</si>
  <si>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</si>
  <si>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</si>
  <si>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</si>
  <si>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</si>
  <si>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</si>
  <si>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</si>
  <si>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</si>
  <si>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</si>
  <si>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</si>
  <si>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</si>
  <si>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</si>
  <si>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</si>
  <si>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</si>
  <si>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</si>
  <si>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</si>
  <si>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</si>
  <si>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</si>
  <si>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</si>
  <si>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</si>
  <si>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</si>
  <si>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</si>
  <si>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</si>
  <si>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</si>
  <si>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</si>
  <si>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</si>
  <si>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</si>
  <si>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</si>
  <si>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</si>
  <si>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</si>
  <si>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</si>
  <si>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</si>
  <si>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</si>
  <si>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</si>
  <si>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</si>
  <si>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</si>
  <si>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</si>
  <si>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</si>
  <si>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</si>
  <si>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</si>
  <si>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</si>
  <si>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</si>
  <si>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</si>
  <si>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</si>
  <si>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</si>
  <si>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</si>
  <si>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</si>
  <si>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</si>
  <si>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</si>
  <si>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</si>
  <si>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</si>
  <si>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</si>
  <si>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</si>
  <si>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</si>
  <si>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</si>
  <si>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</si>
  <si>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</si>
  <si>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</si>
  <si>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</si>
  <si>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</si>
  <si>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</si>
  <si>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</si>
  <si>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</si>
  <si>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</si>
  <si>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</si>
  <si>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</si>
  <si>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</si>
  <si>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</si>
  <si>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</si>
  <si>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</si>
  <si>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</si>
  <si>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</si>
  <si>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</si>
  <si>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</si>
  <si>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</si>
  <si>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</si>
  <si>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</si>
  <si>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</si>
  <si>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</si>
  <si>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</si>
  <si>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</si>
  <si>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</si>
  <si>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</si>
  <si>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</si>
  <si>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</si>
  <si>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</si>
  <si>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</si>
  <si>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</si>
  <si>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</si>
  <si>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</si>
  <si>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</si>
  <si>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</si>
  <si>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</si>
  <si>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</si>
  <si>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</si>
  <si>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</si>
  <si>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</si>
  <si>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</si>
  <si>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</si>
  <si>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</si>
  <si>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</si>
  <si>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</si>
  <si>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</si>
  <si>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</si>
  <si>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</si>
  <si>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</si>
  <si>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</si>
  <si>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</si>
  <si>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</si>
  <si>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</si>
  <si>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</si>
  <si>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</si>
  <si>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</si>
  <si>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</si>
  <si>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</si>
  <si>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</si>
  <si>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</si>
  <si>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</si>
  <si>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</si>
  <si>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</si>
  <si>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</si>
  <si>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</si>
  <si>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</si>
  <si>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</si>
  <si>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</si>
  <si>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</si>
  <si>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</si>
  <si>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</si>
  <si>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</si>
  <si>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</si>
  <si>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</si>
  <si>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</si>
  <si>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</si>
  <si>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</si>
  <si>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</si>
  <si>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</si>
  <si>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</si>
  <si>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</si>
  <si>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</si>
  <si>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</si>
  <si>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</si>
  <si>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</si>
  <si>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</si>
  <si>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</si>
  <si>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</si>
  <si>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</si>
  <si>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</si>
  <si>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</si>
  <si>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</si>
  <si>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</si>
  <si>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</si>
  <si>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</si>
  <si>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</si>
  <si>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</si>
  <si>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</si>
  <si>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</si>
  <si>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</si>
  <si>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</si>
  <si>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</si>
  <si>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</si>
  <si>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</si>
  <si>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</si>
  <si>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</si>
  <si>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</si>
  <si>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</si>
  <si>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</si>
  <si>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</si>
  <si>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</si>
  <si>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</si>
  <si>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</si>
  <si>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</si>
  <si>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</si>
  <si>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</si>
  <si>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</si>
  <si>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</si>
  <si>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</si>
  <si>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</si>
  <si>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</si>
  <si>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</si>
  <si>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</si>
  <si>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</si>
  <si>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</si>
  <si>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</si>
  <si>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</si>
  <si>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</si>
  <si>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</si>
  <si>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</si>
  <si>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</si>
  <si>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</si>
  <si>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</si>
  <si>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</si>
  <si>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</si>
  <si>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</si>
  <si>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</si>
  <si>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</si>
  <si>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</si>
  <si>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</si>
  <si>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</si>
  <si>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</si>
  <si>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</si>
  <si>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</si>
  <si>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</si>
  <si>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</si>
  <si>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</si>
  <si>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</si>
  <si>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</si>
  <si>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</si>
  <si>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</si>
  <si>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</si>
  <si>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</si>
  <si>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</si>
  <si>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</si>
  <si>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</si>
  <si>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</si>
  <si>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</si>
  <si>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</si>
  <si>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</si>
  <si>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</si>
  <si>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</si>
  <si>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</si>
  <si>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</si>
  <si>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</si>
  <si>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</si>
  <si>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</si>
  <si>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</si>
  <si>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</si>
  <si>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</si>
  <si>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</si>
  <si>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</si>
  <si>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</si>
  <si>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</si>
  <si>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</si>
  <si>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</si>
  <si>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</si>
  <si>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</si>
  <si>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</si>
  <si>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</si>
  <si>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</si>
  <si>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</si>
  <si>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</si>
  <si>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</si>
  <si>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</si>
  <si>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</si>
  <si>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</si>
  <si>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</si>
  <si>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</si>
  <si>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</si>
  <si>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</si>
  <si>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</si>
  <si>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</si>
  <si>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</si>
  <si>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</si>
  <si>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</si>
  <si>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</si>
  <si>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</si>
  <si>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</si>
  <si>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</si>
  <si>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</si>
  <si>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</si>
  <si>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</si>
  <si>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</si>
  <si>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</si>
  <si>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</si>
  <si>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</si>
  <si>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</si>
  <si>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</si>
  <si>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</si>
  <si>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</si>
  <si>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</si>
  <si>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</si>
  <si>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</si>
  <si>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</si>
  <si>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</si>
  <si>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</si>
  <si>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</si>
  <si>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</si>
  <si>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</si>
  <si>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</si>
  <si>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</si>
  <si>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</si>
  <si>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</si>
  <si>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</si>
  <si>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</si>
  <si>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</si>
  <si>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</si>
  <si>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</si>
  <si>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</si>
  <si>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</si>
  <si>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</si>
  <si>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</si>
  <si>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</si>
  <si>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</si>
  <si>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</si>
  <si>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</si>
  <si>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</si>
  <si>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</si>
  <si>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</si>
  <si>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</si>
  <si>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</si>
  <si>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</si>
  <si>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</si>
  <si>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</si>
  <si>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</si>
  <si>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</si>
  <si>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</si>
  <si>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</si>
  <si>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</si>
  <si>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</si>
  <si>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</si>
  <si>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</si>
  <si>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</si>
  <si>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</si>
  <si>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</si>
  <si>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</si>
  <si>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</si>
  <si>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</si>
  <si>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</si>
  <si>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</si>
  <si>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</si>
  <si>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</si>
  <si>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</si>
  <si>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</si>
  <si>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</si>
  <si>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</si>
  <si>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</si>
  <si>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</si>
  <si>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</si>
  <si>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</si>
  <si>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</si>
  <si>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</si>
  <si>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</si>
  <si>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</si>
  <si>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</si>
  <si>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</si>
  <si>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</si>
  <si>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</si>
  <si>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</si>
  <si>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</si>
  <si>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</si>
  <si>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</si>
  <si>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</si>
  <si>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</si>
  <si>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</si>
  <si>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</si>
  <si>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</si>
  <si>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</si>
  <si>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</si>
  <si>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</si>
  <si>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</si>
  <si>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</si>
  <si>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</si>
  <si>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</si>
  <si>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</si>
  <si>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</si>
  <si>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</si>
  <si>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</si>
  <si>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</si>
  <si>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</si>
  <si>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</si>
  <si>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</si>
  <si>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</si>
  <si>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</si>
  <si>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</si>
  <si>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</si>
  <si>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</si>
  <si>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</si>
  <si>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</si>
  <si>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</si>
  <si>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</si>
  <si>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</si>
  <si>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</si>
  <si>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</si>
  <si>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</si>
  <si>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</si>
  <si>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</si>
  <si>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</si>
  <si>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</si>
  <si>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</si>
  <si>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</si>
  <si>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</si>
  <si>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</si>
  <si>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</si>
  <si>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</si>
  <si>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</si>
  <si>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</si>
  <si>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</si>
  <si>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</si>
  <si>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</si>
  <si>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</si>
  <si>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</si>
  <si>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</si>
  <si>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</si>
  <si>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</si>
  <si>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</si>
  <si>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</si>
  <si>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</si>
  <si>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</si>
  <si>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</si>
  <si>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</si>
  <si>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</si>
  <si>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</si>
  <si>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</si>
  <si>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</si>
  <si>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</si>
  <si>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</si>
  <si>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</si>
  <si>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</si>
  <si>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</si>
  <si>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</si>
  <si>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</si>
  <si>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</si>
  <si>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</si>
  <si>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</si>
  <si>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</si>
  <si>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</si>
  <si>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</si>
  <si>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</si>
  <si>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</si>
  <si>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</si>
  <si>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</si>
  <si>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</si>
  <si>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</si>
  <si>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</si>
  <si>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</si>
  <si>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</si>
  <si>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</si>
  <si>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</si>
  <si>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</si>
  <si>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</si>
  <si>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</si>
  <si>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</si>
  <si>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</si>
  <si>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</si>
  <si>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</si>
  <si>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</si>
  <si>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</si>
  <si>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</si>
  <si>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</si>
  <si>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</si>
  <si>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</si>
  <si>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</si>
  <si>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</si>
  <si>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</si>
  <si>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</si>
  <si>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</si>
  <si>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</si>
  <si>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</si>
  <si>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</si>
  <si>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</si>
  <si>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</si>
  <si>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</si>
  <si>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</si>
  <si>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</si>
  <si>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</si>
  <si>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</si>
  <si>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</si>
  <si>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</si>
  <si>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</si>
  <si>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</si>
  <si>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</si>
  <si>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</si>
  <si>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</si>
  <si>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</si>
  <si>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</si>
  <si>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</si>
  <si>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</si>
  <si>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</si>
  <si>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</si>
  <si>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</si>
  <si>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</si>
  <si>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</si>
  <si>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</si>
  <si>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</si>
  <si>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</si>
  <si>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</si>
  <si>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</si>
  <si>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</si>
  <si>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</si>
  <si>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</si>
  <si>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</si>
  <si>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</si>
  <si>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</si>
  <si>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</si>
  <si>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</si>
  <si>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</si>
  <si>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</si>
  <si>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</si>
  <si>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</si>
  <si>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</si>
  <si>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</si>
  <si>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</si>
  <si>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</si>
  <si>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</si>
  <si>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</si>
  <si>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</si>
  <si>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</si>
  <si>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</si>
  <si>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</si>
  <si>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</si>
  <si>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</si>
  <si>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</si>
  <si>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</si>
  <si>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</si>
  <si>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</si>
  <si>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</si>
  <si>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</si>
  <si>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</si>
  <si>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</si>
  <si>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</si>
  <si>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</si>
  <si>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</si>
  <si>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</si>
  <si>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</si>
  <si>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</si>
  <si>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</si>
  <si>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</si>
  <si>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</si>
  <si>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</si>
  <si>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</si>
  <si>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</si>
  <si>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</si>
  <si>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</si>
  <si>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</si>
  <si>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</si>
  <si>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</si>
  <si>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</si>
  <si>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</si>
  <si>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</si>
  <si>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</si>
  <si>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</si>
  <si>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</si>
  <si>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</si>
  <si>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</si>
  <si>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</si>
  <si>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</si>
  <si>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</si>
  <si>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</si>
  <si>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</si>
  <si>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</si>
  <si>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</si>
  <si>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</si>
  <si>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</si>
  <si>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</si>
  <si>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</si>
  <si>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</si>
  <si>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</si>
  <si>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</si>
  <si>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</si>
  <si>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</si>
  <si>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</si>
  <si>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</si>
  <si>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</si>
  <si>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</si>
  <si>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</si>
  <si>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</si>
  <si>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</si>
  <si>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</si>
  <si>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</si>
  <si>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</si>
  <si>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</si>
  <si>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</si>
  <si>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</si>
  <si>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</si>
  <si>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</si>
  <si>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</si>
  <si>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</si>
  <si>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</si>
  <si>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</si>
  <si>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</si>
  <si>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</si>
  <si>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</si>
  <si>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</si>
  <si>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</si>
  <si>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</si>
  <si>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</si>
  <si>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</si>
  <si>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</si>
  <si>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</si>
  <si>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</si>
  <si>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</si>
  <si>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</si>
  <si>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</si>
  <si>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</si>
  <si>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</si>
  <si>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</si>
  <si>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</si>
  <si>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</si>
  <si>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</si>
  <si>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</si>
  <si>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</si>
  <si>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</si>
  <si>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</si>
  <si>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</si>
  <si>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</si>
  <si>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</si>
  <si>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</si>
  <si>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</si>
  <si>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</si>
  <si>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</si>
  <si>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</si>
  <si>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</si>
  <si>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</si>
  <si>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</si>
  <si>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</si>
  <si>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</si>
  <si>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</si>
  <si>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</si>
  <si>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</si>
  <si>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</si>
  <si>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</si>
  <si>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</si>
  <si>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</si>
  <si>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</si>
  <si>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</si>
  <si>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</si>
  <si>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</si>
  <si>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</si>
  <si>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</si>
  <si>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</si>
  <si>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</si>
  <si>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</si>
  <si>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</si>
  <si>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</si>
  <si>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</si>
  <si>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</si>
  <si>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</si>
  <si>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</si>
  <si>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</si>
  <si>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</si>
  <si>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</si>
  <si>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</si>
  <si>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</si>
  <si>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</si>
  <si>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</si>
  <si>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</si>
  <si>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</si>
  <si>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</si>
  <si>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</si>
  <si>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</si>
  <si>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</si>
  <si>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</si>
  <si>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</si>
  <si>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</si>
  <si>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</si>
  <si>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</si>
  <si>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</si>
  <si>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</si>
  <si>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</si>
  <si>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</si>
  <si>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</si>
  <si>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</si>
  <si>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</si>
  <si>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</si>
  <si>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</si>
  <si>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</si>
  <si>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</si>
  <si>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</si>
  <si>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</si>
  <si>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</si>
  <si>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</si>
  <si>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</si>
  <si>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</si>
  <si>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</si>
  <si>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</si>
  <si>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</si>
  <si>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</si>
  <si>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</si>
  <si>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</si>
  <si>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</si>
  <si>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</si>
  <si>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</si>
  <si>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</si>
  <si>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</si>
  <si>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</si>
  <si>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</si>
  <si>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</si>
  <si>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</si>
  <si>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</si>
  <si>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</si>
  <si>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</si>
  <si>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</si>
  <si>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</si>
  <si>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</si>
  <si>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</si>
  <si>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</si>
  <si>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</si>
  <si>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</si>
  <si>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</si>
  <si>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</si>
  <si>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</si>
  <si>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</si>
  <si>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</si>
  <si>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</si>
  <si>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</si>
  <si>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</si>
  <si>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</si>
  <si>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</si>
  <si>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</si>
  <si>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</si>
  <si>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</si>
  <si>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</si>
  <si>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</si>
  <si>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</si>
  <si>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</si>
  <si>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</si>
  <si>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</si>
  <si>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</si>
  <si>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</si>
  <si>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</si>
  <si>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</si>
  <si>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</si>
  <si>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</si>
  <si>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</si>
  <si>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</si>
  <si>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</si>
  <si>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</si>
  <si>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</si>
  <si>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</si>
  <si>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</si>
  <si>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</si>
  <si>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</si>
  <si>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</si>
  <si>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</si>
  <si>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</si>
  <si>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</si>
  <si>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</si>
  <si>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</si>
  <si>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</si>
  <si>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</si>
  <si>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</si>
  <si>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</si>
  <si>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</si>
  <si>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</si>
  <si>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</si>
  <si>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</si>
  <si>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</si>
  <si>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</si>
  <si>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</si>
  <si>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</si>
  <si>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</si>
  <si>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</si>
  <si>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</si>
  <si>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</si>
  <si>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</si>
  <si>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</si>
  <si>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</si>
  <si>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</si>
  <si>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</si>
  <si>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</si>
  <si>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</si>
  <si>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</si>
  <si>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</si>
  <si>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</si>
  <si>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</si>
  <si>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</si>
  <si>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</si>
  <si>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</si>
  <si>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</si>
  <si>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</si>
  <si>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</si>
  <si>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</si>
  <si>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</si>
  <si>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</si>
  <si>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</si>
  <si>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</si>
  <si>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</si>
  <si>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</si>
  <si>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</si>
  <si>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</si>
  <si>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</si>
  <si>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</si>
  <si>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</si>
  <si>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</si>
  <si>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</si>
  <si>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</si>
  <si>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</si>
  <si>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</si>
  <si>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</si>
  <si>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</si>
  <si>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</si>
  <si>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</si>
  <si>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</si>
  <si>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</si>
  <si>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</si>
  <si>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</si>
  <si>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</si>
  <si>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</si>
  <si>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</si>
  <si>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</si>
  <si>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</si>
  <si>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</si>
  <si>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</si>
  <si>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</si>
  <si>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</si>
  <si>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</si>
  <si>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</si>
  <si>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</si>
  <si>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</si>
  <si>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</si>
  <si>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</si>
  <si>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</si>
  <si>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</si>
  <si>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</si>
  <si>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</si>
  <si>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</si>
  <si>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</si>
  <si>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</si>
  <si>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</si>
  <si>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</si>
  <si>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</si>
  <si>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</si>
  <si>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</si>
  <si>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</si>
  <si>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</si>
  <si>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</si>
  <si>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</si>
  <si>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</si>
  <si>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</si>
  <si>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</si>
  <si>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</si>
  <si>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</si>
  <si>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</si>
  <si>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</si>
  <si>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</si>
  <si>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</si>
  <si>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</si>
  <si>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</si>
  <si>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</si>
  <si>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</si>
  <si>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</si>
  <si>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</si>
  <si>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</si>
  <si>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</si>
  <si>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</si>
  <si>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</si>
  <si>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</si>
  <si>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</si>
  <si>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</si>
  <si>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</si>
  <si>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</si>
  <si>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</si>
  <si>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</si>
  <si>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</si>
  <si>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</si>
  <si>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</si>
  <si>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</si>
  <si>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</si>
  <si>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</si>
  <si>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</si>
  <si>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</si>
  <si>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</si>
  <si>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</si>
  <si>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</si>
  <si>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</si>
  <si>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</si>
  <si>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</si>
  <si>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</si>
  <si>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</si>
  <si>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</si>
  <si>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</si>
  <si>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</si>
  <si>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</si>
  <si>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</si>
  <si>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</si>
  <si>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</si>
  <si>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</si>
  <si>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</si>
  <si>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</si>
  <si>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</si>
  <si>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</si>
  <si>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</si>
  <si>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</si>
  <si>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</si>
  <si>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</si>
  <si>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</si>
  <si>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</si>
  <si>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</si>
  <si>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</si>
  <si>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</si>
  <si>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</si>
  <si>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</si>
  <si>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</si>
  <si>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</si>
  <si>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</si>
  <si>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</si>
  <si>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</si>
  <si>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</si>
  <si>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</si>
  <si>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</si>
  <si>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</si>
  <si>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</si>
  <si>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</si>
  <si>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</si>
  <si>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</si>
  <si>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</si>
  <si>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</si>
  <si>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</si>
  <si>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</si>
  <si>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</si>
  <si>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</si>
  <si>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</si>
  <si>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</si>
  <si>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</si>
  <si>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</si>
  <si>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</si>
  <si>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</si>
  <si>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</si>
  <si>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</si>
  <si>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</si>
  <si>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</si>
  <si>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</si>
  <si>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</si>
  <si>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</si>
  <si>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</si>
  <si>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</si>
  <si>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</si>
  <si>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</si>
  <si>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</si>
  <si>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</si>
  <si>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</si>
  <si>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</si>
  <si>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</si>
  <si>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</si>
  <si>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</si>
  <si>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</si>
  <si>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</si>
  <si>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</si>
  <si>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</si>
  <si>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</si>
  <si>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</si>
  <si>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</si>
  <si>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</si>
  <si>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</si>
  <si>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</si>
  <si>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</si>
  <si>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</si>
  <si>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</si>
  <si>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</si>
  <si>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</si>
  <si>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</si>
  <si>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</si>
  <si>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</si>
  <si>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</si>
  <si>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</si>
  <si>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</si>
  <si>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</si>
  <si>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</si>
  <si>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</si>
  <si>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</si>
  <si>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</si>
  <si>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</si>
  <si>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</si>
  <si>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</si>
  <si>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</si>
  <si>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</si>
  <si>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</si>
  <si>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</si>
  <si>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</si>
  <si>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</si>
  <si>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</si>
  <si>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</si>
  <si>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</si>
  <si>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</si>
  <si>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</si>
  <si>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</si>
  <si>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</si>
  <si>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</si>
  <si>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</si>
  <si>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</si>
  <si>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</si>
  <si>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</si>
  <si>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</si>
  <si>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</si>
  <si>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</si>
  <si>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</si>
  <si>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</si>
  <si>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</si>
  <si>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</si>
  <si>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</si>
  <si>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</si>
  <si>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</si>
  <si>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</si>
  <si>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</si>
  <si>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</si>
  <si>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</si>
  <si>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</si>
  <si>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</si>
  <si>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</si>
  <si>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</si>
  <si>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</si>
  <si>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</si>
  <si>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</si>
  <si>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</si>
  <si>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</si>
  <si>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</si>
  <si>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</si>
  <si>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</si>
  <si>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</si>
  <si>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</si>
  <si>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</si>
  <si>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</si>
  <si>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</si>
  <si>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</si>
  <si>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</si>
  <si>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</si>
  <si>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</si>
  <si>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</si>
  <si>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</si>
  <si>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</si>
  <si>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</si>
  <si>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</si>
  <si>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</si>
  <si>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</si>
  <si>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</si>
  <si>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</si>
  <si>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</si>
  <si>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</si>
  <si>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</si>
  <si>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</si>
  <si>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</si>
  <si>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</si>
  <si>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</si>
  <si>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</si>
  <si>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</si>
  <si>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</si>
  <si>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</si>
  <si>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</si>
  <si>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</si>
  <si>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</si>
  <si>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</si>
  <si>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</si>
  <si>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</si>
  <si>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</si>
  <si>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</si>
  <si>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</si>
  <si>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</si>
  <si>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</si>
  <si>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</si>
  <si>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</si>
  <si>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</si>
  <si>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</si>
  <si>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</si>
  <si>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</si>
  <si>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</si>
  <si>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</si>
  <si>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</si>
  <si>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</si>
  <si>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</si>
  <si>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</si>
  <si>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</si>
  <si>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</si>
  <si>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</si>
  <si>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</si>
  <si>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</si>
  <si>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</si>
  <si>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</si>
  <si>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</si>
  <si>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</si>
  <si>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</si>
  <si>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</si>
  <si>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</si>
  <si>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</si>
  <si>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</si>
  <si>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</si>
  <si>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</si>
  <si>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</si>
  <si>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</si>
  <si>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</si>
  <si>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</si>
  <si>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</si>
  <si>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</si>
  <si>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</si>
  <si>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</si>
  <si>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</si>
  <si>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</si>
  <si>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</si>
  <si>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</si>
  <si>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</si>
  <si>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</si>
  <si>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</si>
  <si>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</si>
  <si>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</si>
  <si>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</si>
  <si>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</si>
  <si>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</si>
  <si>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</si>
  <si>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</si>
  <si>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</si>
  <si>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</si>
  <si>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</si>
  <si>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</si>
  <si>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</si>
  <si>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</si>
  <si>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</si>
  <si>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</si>
  <si>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</si>
  <si>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</si>
  <si>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</si>
  <si>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</si>
  <si>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</si>
  <si>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</si>
  <si>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</si>
  <si>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</si>
  <si>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</si>
  <si>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</si>
  <si>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</si>
  <si>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</si>
  <si>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</si>
  <si>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</si>
  <si>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</si>
  <si>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</si>
  <si>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</si>
  <si>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</si>
  <si>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</si>
  <si>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</si>
  <si>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</si>
  <si>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</si>
  <si>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</si>
  <si>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</si>
  <si>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</si>
  <si>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</si>
  <si>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</si>
  <si>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</si>
  <si>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</si>
  <si>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</si>
  <si>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</si>
  <si>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</si>
  <si>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</si>
  <si>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</si>
  <si>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</si>
  <si>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</si>
  <si>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</si>
  <si>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</si>
  <si>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</si>
  <si>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</si>
  <si>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</si>
  <si>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</si>
  <si>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</si>
  <si>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</si>
  <si>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</si>
  <si>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</si>
  <si>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</si>
  <si>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</si>
  <si>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</si>
  <si>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</si>
  <si>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</si>
  <si>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</si>
  <si>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</si>
  <si>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</si>
  <si>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</si>
  <si>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</si>
  <si>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</si>
  <si>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</si>
  <si>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</si>
  <si>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</si>
  <si>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</si>
  <si>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</si>
  <si>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</si>
  <si>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</si>
  <si>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</si>
  <si>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</si>
  <si>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</si>
  <si>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</si>
  <si>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</si>
  <si>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</si>
  <si>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</si>
  <si>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</si>
  <si>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</si>
  <si>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</si>
  <si>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</si>
  <si>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</si>
  <si>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</si>
  <si>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</si>
  <si>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</si>
  <si>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</si>
  <si>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</si>
  <si>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</si>
  <si>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</si>
  <si>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</si>
  <si>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</si>
  <si>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</si>
  <si>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</si>
  <si>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</si>
  <si>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</si>
  <si>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</si>
  <si>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</si>
  <si>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</si>
  <si>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</si>
  <si>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</si>
  <si>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</si>
  <si>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</si>
  <si>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</si>
  <si>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</si>
  <si>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</si>
  <si>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</si>
  <si>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</si>
  <si>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</si>
  <si>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</si>
  <si>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</si>
  <si>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</si>
  <si>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</si>
  <si>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</si>
  <si>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</si>
  <si>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</si>
  <si>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</si>
  <si>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</si>
  <si>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</si>
  <si>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</si>
  <si>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</si>
  <si>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</si>
  <si>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</si>
  <si>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</si>
  <si>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</si>
  <si>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</si>
  <si>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</si>
  <si>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</si>
  <si>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</si>
  <si>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</si>
  <si>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</si>
  <si>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</si>
  <si>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</si>
  <si>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</si>
  <si>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</si>
  <si>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</si>
  <si>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</si>
  <si>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</si>
  <si>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</si>
  <si>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</si>
  <si>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</si>
  <si>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</si>
  <si>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</si>
  <si>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</si>
  <si>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</si>
  <si>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</si>
  <si>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</si>
  <si>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</si>
  <si>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</si>
  <si>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</si>
  <si>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</si>
  <si>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</si>
  <si>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</si>
  <si>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</si>
  <si>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</si>
  <si>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</si>
  <si>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</si>
  <si>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</si>
  <si>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</si>
  <si>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</si>
  <si>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</si>
  <si>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</si>
  <si>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</si>
  <si>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</si>
  <si>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</si>
  <si>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</si>
  <si>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</si>
  <si>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</si>
  <si>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</si>
  <si>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</si>
  <si>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</si>
  <si>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</si>
  <si>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</si>
  <si>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</si>
  <si>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</si>
  <si>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</si>
  <si>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</si>
  <si>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</si>
  <si>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</si>
  <si>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</si>
  <si>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</si>
  <si>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</si>
  <si>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</si>
  <si>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</si>
  <si>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</si>
  <si>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</si>
  <si>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</si>
  <si>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</si>
  <si>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</si>
  <si>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</si>
  <si>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</si>
  <si>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</si>
  <si>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</si>
  <si>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</si>
  <si>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</si>
  <si>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</si>
  <si>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</si>
  <si>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</si>
  <si>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</si>
  <si>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</si>
  <si>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</si>
  <si>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</si>
  <si>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</si>
  <si>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</si>
  <si>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</si>
  <si>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</si>
  <si>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</si>
  <si>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</si>
  <si>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</si>
  <si>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</si>
  <si>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</si>
  <si>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</si>
  <si>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</si>
  <si>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</si>
  <si>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</si>
  <si>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</si>
  <si>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</si>
  <si>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</si>
  <si>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</si>
  <si>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</si>
  <si>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</si>
  <si>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</si>
  <si>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</si>
  <si>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</si>
  <si>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</si>
  <si>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</si>
  <si>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</si>
  <si>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</si>
  <si>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</si>
  <si>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</si>
  <si>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</si>
  <si>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</si>
  <si>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</si>
  <si>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</si>
  <si>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</si>
  <si>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</si>
  <si>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</si>
  <si>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</si>
  <si>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</si>
  <si>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</si>
  <si>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</si>
  <si>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</si>
  <si>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</si>
  <si>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</si>
  <si>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</si>
  <si>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</si>
  <si>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</si>
  <si>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</si>
  <si>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</si>
  <si>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</si>
  <si>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</si>
  <si>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</si>
  <si>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</si>
  <si>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</si>
  <si>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</si>
  <si>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</si>
  <si>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</si>
  <si>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</si>
  <si>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</si>
  <si>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</si>
  <si>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</si>
  <si>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</si>
  <si>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</si>
  <si>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</si>
  <si>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</si>
  <si>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</si>
  <si>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</si>
  <si>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</si>
  <si>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</si>
  <si>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</si>
  <si>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</si>
  <si>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</si>
  <si>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</si>
  <si>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</si>
  <si>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</si>
  <si>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</si>
  <si>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</si>
  <si>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</si>
  <si>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</si>
  <si>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</si>
  <si>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</si>
  <si>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</si>
  <si>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</si>
  <si>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</si>
  <si>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</si>
  <si>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</si>
  <si>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</si>
  <si>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</si>
  <si>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</si>
  <si>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</si>
  <si>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</si>
  <si>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</si>
  <si>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</si>
  <si>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</si>
  <si>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</si>
  <si>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</si>
  <si>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</si>
  <si>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</si>
  <si>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</si>
  <si>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</si>
  <si>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</si>
  <si>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</si>
  <si>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</si>
  <si>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</si>
  <si>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</si>
  <si>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</si>
  <si>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</si>
  <si>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</si>
  <si>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</si>
  <si>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</si>
  <si>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</si>
  <si>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</si>
  <si>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</si>
  <si>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</si>
  <si>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</si>
  <si>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</si>
  <si>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</si>
  <si>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</si>
  <si>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</si>
  <si>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</si>
  <si>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</si>
  <si>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</si>
  <si>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</si>
  <si>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</si>
  <si>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</si>
  <si>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</si>
  <si>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</si>
  <si>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</si>
  <si>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</si>
  <si>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</si>
  <si>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</si>
  <si>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</si>
  <si>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</si>
  <si>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</si>
  <si>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</si>
  <si>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</si>
  <si>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</si>
  <si>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</si>
  <si>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</si>
  <si>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</si>
  <si>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</si>
  <si>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</si>
  <si>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</si>
  <si>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</si>
  <si>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</si>
  <si>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</si>
  <si>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</si>
  <si>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</si>
  <si>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</si>
  <si>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</si>
  <si>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</si>
  <si>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</si>
  <si>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</si>
  <si>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</si>
  <si>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</si>
  <si>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</si>
  <si>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</si>
  <si>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</si>
  <si>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</si>
  <si>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</si>
  <si>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</si>
  <si>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</si>
  <si>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</si>
  <si>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</si>
  <si>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</si>
  <si>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</si>
  <si>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</si>
  <si>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</si>
  <si>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</si>
  <si>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</si>
  <si>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</si>
  <si>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</si>
  <si>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</si>
  <si>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</si>
  <si>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</si>
  <si>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</si>
  <si>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</si>
  <si>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</si>
  <si>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</si>
  <si>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</si>
  <si>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</si>
  <si>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</si>
  <si>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</si>
  <si>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</si>
  <si>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</si>
  <si>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</si>
  <si>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</si>
  <si>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</si>
  <si>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</si>
  <si>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</si>
  <si>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</si>
  <si>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</si>
  <si>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</si>
  <si>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</si>
  <si>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</si>
  <si>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</si>
  <si>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</si>
  <si>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</si>
  <si>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</si>
  <si>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</si>
  <si>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</si>
  <si>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</si>
  <si>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</si>
  <si>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</si>
  <si>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</si>
  <si>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</si>
  <si>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</si>
  <si>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</si>
  <si>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</si>
  <si>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</si>
  <si>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</si>
  <si>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</si>
  <si>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</si>
  <si>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</si>
  <si>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</si>
  <si>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</si>
  <si>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</si>
  <si>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</si>
  <si>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</si>
  <si>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</si>
  <si>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</si>
  <si>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</si>
  <si>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</si>
  <si>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</si>
  <si>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</si>
  <si>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</si>
  <si>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</si>
  <si>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</si>
  <si>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</si>
  <si>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</si>
  <si>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</si>
  <si>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</si>
  <si>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</si>
  <si>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</si>
  <si>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</si>
  <si>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</si>
  <si>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</si>
  <si>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</si>
  <si>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</si>
  <si>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</si>
  <si>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</si>
  <si>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</si>
  <si>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</si>
  <si>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</si>
  <si>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</si>
  <si>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</si>
  <si>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</si>
  <si>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</si>
  <si>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</si>
  <si>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</si>
  <si>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</si>
  <si>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</si>
  <si>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</si>
  <si>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</si>
  <si>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</si>
  <si>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</si>
  <si>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</si>
  <si>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</si>
  <si>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</si>
  <si>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</si>
  <si>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</si>
  <si>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</si>
  <si>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</si>
  <si>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</si>
  <si>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</si>
  <si>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</si>
  <si>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</si>
  <si>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</si>
  <si>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</si>
  <si>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</si>
  <si>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</si>
  <si>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</si>
  <si>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</si>
  <si>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</si>
  <si>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</si>
  <si>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</si>
  <si>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</si>
  <si>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</si>
  <si>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</si>
  <si>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</si>
  <si>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</si>
  <si>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</si>
  <si>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</si>
  <si>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</si>
  <si>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</si>
  <si>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</si>
  <si>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</si>
  <si>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</si>
  <si>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</si>
  <si>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</si>
  <si>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</si>
  <si>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</si>
  <si>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</si>
  <si>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</si>
  <si>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</si>
  <si>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</si>
  <si>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</si>
  <si>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</si>
  <si>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</si>
  <si>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</si>
  <si>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</si>
  <si>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</si>
  <si>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</si>
  <si>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</si>
  <si>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</si>
  <si>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</si>
  <si>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</si>
  <si>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</si>
  <si>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</si>
  <si>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</si>
  <si>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</si>
  <si>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</si>
  <si>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</si>
  <si>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</si>
  <si>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</si>
  <si>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</si>
  <si>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</si>
  <si>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</si>
  <si>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</si>
  <si>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</si>
  <si>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</si>
  <si>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</si>
  <si>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</si>
  <si>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</si>
  <si>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</si>
  <si>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</si>
  <si>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</si>
  <si>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</si>
  <si>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</si>
  <si>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</si>
  <si>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</si>
  <si>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</si>
  <si>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</si>
  <si>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</si>
  <si>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</si>
  <si>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</si>
  <si>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</si>
  <si>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</si>
  <si>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</si>
  <si>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</si>
  <si>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</si>
  <si>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</si>
  <si>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</si>
  <si>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</si>
  <si>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</si>
  <si>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</si>
  <si>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</si>
  <si>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</si>
  <si>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</si>
  <si>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</si>
  <si>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</si>
  <si>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</si>
  <si>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</si>
  <si>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</si>
  <si>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</si>
  <si>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</si>
  <si>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</si>
  <si>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</si>
  <si>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</si>
  <si>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</si>
  <si>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</si>
  <si>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</si>
  <si>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</si>
  <si>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</si>
  <si>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</si>
  <si>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</si>
  <si>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</si>
  <si>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</si>
  <si>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</si>
  <si>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</si>
  <si>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</si>
  <si>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</si>
  <si>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</si>
  <si>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</si>
  <si>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</si>
  <si>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</si>
  <si>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</si>
  <si>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</si>
  <si>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</si>
  <si>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</si>
  <si>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</si>
  <si>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</si>
  <si>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</si>
  <si>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</si>
  <si>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</si>
  <si>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</si>
  <si>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</si>
  <si>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</si>
  <si>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</si>
  <si>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</si>
  <si>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</si>
  <si>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</si>
  <si>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</si>
  <si>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</si>
  <si>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</si>
  <si>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</si>
  <si>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</si>
  <si>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</si>
  <si>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</si>
  <si>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</si>
  <si>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</si>
  <si>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</si>
  <si>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</si>
  <si>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</si>
  <si>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</si>
  <si>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</si>
  <si>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</si>
  <si>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</si>
  <si>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</si>
  <si>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</si>
  <si>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</si>
  <si>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</si>
  <si>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</si>
  <si>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</si>
  <si>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</si>
  <si>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</si>
  <si>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</si>
  <si>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</si>
  <si>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</si>
  <si>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</si>
  <si>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</si>
  <si>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</si>
  <si>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</si>
  <si>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</si>
  <si>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</si>
  <si>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</si>
  <si>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</si>
  <si>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</si>
  <si>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</si>
  <si>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</si>
  <si>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</si>
  <si>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</si>
  <si>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</si>
  <si>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</si>
  <si>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</si>
  <si>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</si>
  <si>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</si>
  <si>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</si>
  <si>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</si>
  <si>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</si>
  <si>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</si>
  <si>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</si>
  <si>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</si>
  <si>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</si>
  <si>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</si>
  <si>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</si>
  <si>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</si>
  <si>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</si>
  <si>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</si>
  <si>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</si>
  <si>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</si>
  <si>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</si>
  <si>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</si>
  <si>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</si>
  <si>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</si>
  <si>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</si>
  <si>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</si>
  <si>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</si>
  <si>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</si>
  <si>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</si>
  <si>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</si>
  <si>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</si>
  <si>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</si>
  <si>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</si>
  <si>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</si>
  <si>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</si>
  <si>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</si>
  <si>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</si>
  <si>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</si>
  <si>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</si>
  <si>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</si>
  <si>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</si>
  <si>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</si>
  <si>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</si>
  <si>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</si>
  <si>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</si>
  <si>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</si>
  <si>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</si>
  <si>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</si>
  <si>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</si>
  <si>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</si>
  <si>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</si>
  <si>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</si>
  <si>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</si>
  <si>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</si>
  <si>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</si>
  <si>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</si>
  <si>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</si>
  <si>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</si>
  <si>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</si>
  <si>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</si>
  <si>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</si>
  <si>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</si>
  <si>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</si>
  <si>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</si>
  <si>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</si>
  <si>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</si>
  <si>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</si>
  <si>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</si>
  <si>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</si>
  <si>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</si>
  <si>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</si>
  <si>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</si>
  <si>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</si>
  <si>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</si>
  <si>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</si>
  <si>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</si>
  <si>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</si>
  <si>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</si>
  <si>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</si>
  <si>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</si>
  <si>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</si>
  <si>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</si>
  <si>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</si>
  <si>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</si>
  <si>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</si>
  <si>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</si>
  <si>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</si>
  <si>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</si>
  <si>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</si>
  <si>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</si>
  <si>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</si>
  <si>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</si>
  <si>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</si>
  <si>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</si>
  <si>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</si>
  <si>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</si>
  <si>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</si>
  <si>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</si>
  <si>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</si>
  <si>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</si>
  <si>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</si>
  <si>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</si>
  <si>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</si>
  <si>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</si>
  <si>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</si>
  <si>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</si>
  <si>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</si>
  <si>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</si>
  <si>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</si>
  <si>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</si>
  <si>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</si>
  <si>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</si>
  <si>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</si>
  <si>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</si>
  <si>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</si>
  <si>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</si>
  <si>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</si>
  <si>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</si>
  <si>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</si>
  <si>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</si>
  <si>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</si>
  <si>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</si>
  <si>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</si>
  <si>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</si>
  <si>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</si>
  <si>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</si>
  <si>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</si>
  <si>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</si>
  <si>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</si>
  <si>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</si>
  <si>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</si>
  <si>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</si>
  <si>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</si>
  <si>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</si>
  <si>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</si>
  <si>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</si>
  <si>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</si>
  <si>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</si>
  <si>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</si>
  <si>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</si>
  <si>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</si>
  <si>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</si>
  <si>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</si>
  <si>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</si>
  <si>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</si>
  <si>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</si>
  <si>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</si>
  <si>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</si>
  <si>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</si>
  <si>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</si>
  <si>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</si>
  <si>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</si>
  <si>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</si>
  <si>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</si>
  <si>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</si>
  <si>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</si>
  <si>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</si>
  <si>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</si>
  <si>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</si>
  <si>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</si>
  <si>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</si>
  <si>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</si>
  <si>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</si>
  <si>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</si>
  <si>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</si>
  <si>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</si>
  <si>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</si>
  <si>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</si>
  <si>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</si>
  <si>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</si>
  <si>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</si>
  <si>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</si>
  <si>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</si>
  <si>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</si>
  <si>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</si>
  <si>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</si>
  <si>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</si>
  <si>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</si>
  <si>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</si>
  <si>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</si>
  <si>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</si>
  <si>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</si>
  <si>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</si>
  <si>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</si>
  <si>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</si>
  <si>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</si>
  <si>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</si>
  <si>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</si>
  <si>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</si>
  <si>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</si>
  <si>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</si>
  <si>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</si>
  <si>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</si>
  <si>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</si>
  <si>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</si>
  <si>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</si>
  <si>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</si>
  <si>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</si>
  <si>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</si>
  <si>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</si>
  <si>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</si>
  <si>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</si>
  <si>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</si>
  <si>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</si>
  <si>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</si>
  <si>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</si>
  <si>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</si>
  <si>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</si>
  <si>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</si>
  <si>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</si>
  <si>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</si>
  <si>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</si>
  <si>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</si>
  <si>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</si>
  <si>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</si>
  <si>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</si>
  <si>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</si>
  <si>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</si>
  <si>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</si>
  <si>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</si>
  <si>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</si>
  <si>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</si>
  <si>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</si>
  <si>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</si>
  <si>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</si>
  <si>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</si>
  <si>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</si>
  <si>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</si>
  <si>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</si>
  <si>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</si>
  <si>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</si>
  <si>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</si>
  <si>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</si>
  <si>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</si>
  <si>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</si>
  <si>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</si>
  <si>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</si>
  <si>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</si>
  <si>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</si>
  <si>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</si>
  <si>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</si>
  <si>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</si>
  <si>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</si>
  <si>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</si>
  <si>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</si>
  <si>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</si>
  <si>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</si>
  <si>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</si>
  <si>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</si>
  <si>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</si>
  <si>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</si>
  <si>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</si>
  <si>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</si>
  <si>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</si>
  <si>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</si>
  <si>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</si>
  <si>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</si>
  <si>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</si>
  <si>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</si>
  <si>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</si>
  <si>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</si>
  <si>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</si>
  <si>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</si>
  <si>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</si>
  <si>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</si>
  <si>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</si>
  <si>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</si>
  <si>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</si>
  <si>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</si>
  <si>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</si>
  <si>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</si>
  <si>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</si>
  <si>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</si>
  <si>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</si>
  <si>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</si>
  <si>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</si>
  <si>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</si>
  <si>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</si>
  <si>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</si>
  <si>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</si>
  <si>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</si>
  <si>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</si>
  <si>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</si>
  <si>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</si>
  <si>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</si>
  <si>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</si>
  <si>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</si>
  <si>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</si>
  <si>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</si>
  <si>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</si>
  <si>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</si>
  <si>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</si>
  <si>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</si>
  <si>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</si>
  <si>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</si>
  <si>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</si>
  <si>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</si>
  <si>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</si>
  <si>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</si>
  <si>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</si>
  <si>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</si>
  <si>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</si>
  <si>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</si>
  <si>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</si>
  <si>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</si>
  <si>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</si>
  <si>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</si>
  <si>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</si>
  <si>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</si>
  <si>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</si>
  <si>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</si>
  <si>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</si>
  <si>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</si>
  <si>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</si>
  <si>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</si>
  <si>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</si>
  <si>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</si>
  <si>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</si>
  <si>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</si>
  <si>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</si>
  <si>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</si>
  <si>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</si>
  <si>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</si>
  <si>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</si>
  <si>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</si>
  <si>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</si>
  <si>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</si>
  <si>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</si>
  <si>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</si>
  <si>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</si>
  <si>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</si>
  <si>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</si>
  <si>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</si>
  <si>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</si>
  <si>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</si>
  <si>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</si>
  <si>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</si>
  <si>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</si>
  <si>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</si>
  <si>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</si>
  <si>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</si>
  <si>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</si>
  <si>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</si>
  <si>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</si>
  <si>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</si>
  <si>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</si>
  <si>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</si>
  <si>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</si>
  <si>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</si>
  <si>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</si>
  <si>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</si>
  <si>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</si>
  <si>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</si>
  <si>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</si>
  <si>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</si>
  <si>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</si>
  <si>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</si>
  <si>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</si>
  <si>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</si>
  <si>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</si>
  <si>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</si>
  <si>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</si>
  <si>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</si>
  <si>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</si>
  <si>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</si>
  <si>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</si>
  <si>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</si>
  <si>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</si>
  <si>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</si>
  <si>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</si>
  <si>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</si>
  <si>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</si>
  <si>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</si>
  <si>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</si>
  <si>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</si>
  <si>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</si>
  <si>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</si>
  <si>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</si>
  <si>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</si>
  <si>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</si>
  <si>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</si>
  <si>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</si>
  <si>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</si>
  <si>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</si>
  <si>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</si>
  <si>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</si>
  <si>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</si>
  <si>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</si>
  <si>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</si>
  <si>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</si>
  <si>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</si>
  <si>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</si>
  <si>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</si>
  <si>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</si>
  <si>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</si>
  <si>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</si>
  <si>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</si>
  <si>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</si>
  <si>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</si>
  <si>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</si>
  <si>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</si>
  <si>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</si>
  <si>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</si>
  <si>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</si>
  <si>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</si>
  <si>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</si>
  <si>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</si>
  <si>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</si>
  <si>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</si>
  <si>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</si>
  <si>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</si>
  <si>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</si>
  <si>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</si>
  <si>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</si>
  <si>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</si>
  <si>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</si>
  <si>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</si>
  <si>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</si>
  <si>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</si>
  <si>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</si>
  <si>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</si>
  <si>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</si>
  <si>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</si>
  <si>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</si>
  <si>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</si>
  <si>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</si>
  <si>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</si>
  <si>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</si>
  <si>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</si>
  <si>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</si>
  <si>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</si>
  <si>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</si>
  <si>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</si>
  <si>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</si>
  <si>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</si>
  <si>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</si>
  <si>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</si>
  <si>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</si>
  <si>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</si>
  <si>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</si>
  <si>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</si>
  <si>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</si>
  <si>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</si>
  <si>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</si>
  <si>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</si>
  <si>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</si>
  <si>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</si>
  <si>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</si>
  <si>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</si>
  <si>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</si>
  <si>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</si>
  <si>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</si>
  <si>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</si>
  <si>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</si>
  <si>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</si>
  <si>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</si>
  <si>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</si>
  <si>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</si>
  <si>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</si>
  <si>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</si>
  <si>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</si>
  <si>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</si>
  <si>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</si>
  <si>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</si>
  <si>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</si>
  <si>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</si>
  <si>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</si>
  <si>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</si>
  <si>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</si>
  <si>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</si>
  <si>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</si>
  <si>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</si>
  <si>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</si>
  <si>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</si>
  <si>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</si>
  <si>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</si>
  <si>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</si>
  <si>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</si>
  <si>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</si>
  <si>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</si>
  <si>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</si>
  <si>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</si>
  <si>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</si>
  <si>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</si>
  <si>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</si>
  <si>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</si>
  <si>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</si>
  <si>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</si>
  <si>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</si>
  <si>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</si>
  <si>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</si>
  <si>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</si>
  <si>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</si>
  <si>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</si>
  <si>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</si>
  <si>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</si>
  <si>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</si>
  <si>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</si>
  <si>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</si>
  <si>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</si>
  <si>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</si>
  <si>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</si>
  <si>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</si>
  <si>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</si>
  <si>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</si>
  <si>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</si>
  <si>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</si>
  <si>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</si>
  <si>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</si>
  <si>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</si>
  <si>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</si>
  <si>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</si>
  <si>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</si>
  <si>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</si>
  <si>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</si>
  <si>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</si>
  <si>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</si>
  <si>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</si>
  <si>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</si>
  <si>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</si>
  <si>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</si>
  <si>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</si>
  <si>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</si>
  <si>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</si>
  <si>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</si>
  <si>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</si>
  <si>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</si>
  <si>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</si>
  <si>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</si>
  <si>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</si>
  <si>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</si>
  <si>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</si>
  <si>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</si>
  <si>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</si>
  <si>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</si>
  <si>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</si>
  <si>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</si>
  <si>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</si>
  <si>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</si>
  <si>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</si>
  <si>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</si>
  <si>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</si>
  <si>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</si>
  <si>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</si>
  <si>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</si>
  <si>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</si>
  <si>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</si>
  <si>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</si>
  <si>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</si>
  <si>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</si>
  <si>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</si>
  <si>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</si>
  <si>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</si>
  <si>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</si>
  <si>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</si>
  <si>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</si>
  <si>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</si>
  <si>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</si>
  <si>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</si>
  <si>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</si>
  <si>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</si>
  <si>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</si>
  <si>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</si>
  <si>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</si>
  <si>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</si>
  <si>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</si>
  <si>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</si>
  <si>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</si>
  <si>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</si>
  <si>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</si>
  <si>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</si>
  <si>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</si>
  <si>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</si>
  <si>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</si>
  <si>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</si>
  <si>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</si>
  <si>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</si>
  <si>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</si>
  <si>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</si>
  <si>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</si>
  <si>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</si>
  <si>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</si>
  <si>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</si>
  <si>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</si>
  <si>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</si>
  <si>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</si>
  <si>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</si>
  <si>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</si>
  <si>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</si>
  <si>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</si>
  <si>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</si>
  <si>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</si>
  <si>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</si>
  <si>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</si>
  <si>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</si>
  <si>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</si>
  <si>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</si>
  <si>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</si>
  <si>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</si>
  <si>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</si>
  <si>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</si>
  <si>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</si>
  <si>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</si>
  <si>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</si>
  <si>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</si>
  <si>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</si>
  <si>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</si>
  <si>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</si>
  <si>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</si>
  <si>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</si>
  <si>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</si>
  <si>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</si>
  <si>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</si>
  <si>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</si>
  <si>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</si>
  <si>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</si>
  <si>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</si>
  <si>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</si>
  <si>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</si>
  <si>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</si>
  <si>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</si>
  <si>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</si>
  <si>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</si>
  <si>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</si>
  <si>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</si>
  <si>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</si>
  <si>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</si>
  <si>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</si>
  <si>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</si>
  <si>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</si>
  <si>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</si>
  <si>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</si>
  <si>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</si>
  <si>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</si>
  <si>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</si>
  <si>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</si>
  <si>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</si>
  <si>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</si>
  <si>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</si>
  <si>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</si>
  <si>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</si>
  <si>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</si>
  <si>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</si>
  <si>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</si>
  <si>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</si>
  <si>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</si>
  <si>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</si>
  <si>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</si>
  <si>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</si>
  <si>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</si>
  <si>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</si>
  <si>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</si>
  <si>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</si>
  <si>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</si>
  <si>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</si>
  <si>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</si>
  <si>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</si>
  <si>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</si>
  <si>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</si>
  <si>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</si>
  <si>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</si>
  <si>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</si>
  <si>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</si>
  <si>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</si>
  <si>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</si>
  <si>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</si>
  <si>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</si>
  <si>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</si>
  <si>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</si>
  <si>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</si>
  <si>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</si>
  <si>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</si>
  <si>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</si>
  <si>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</si>
  <si>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</si>
  <si>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</si>
  <si>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</si>
  <si>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</si>
  <si>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</si>
  <si>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</si>
  <si>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</si>
  <si>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</si>
  <si>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</si>
  <si>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</si>
  <si>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</si>
  <si>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</si>
  <si>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</si>
  <si>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</si>
  <si>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</si>
  <si>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</si>
  <si>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</si>
  <si>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</si>
  <si>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</si>
  <si>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</si>
  <si>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</si>
  <si>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</si>
  <si>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</si>
  <si>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</si>
  <si>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</si>
  <si>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</si>
  <si>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</si>
  <si>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</si>
  <si>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</si>
  <si>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</si>
  <si>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</si>
  <si>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</si>
  <si>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</si>
  <si>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</si>
  <si>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</si>
  <si>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</si>
  <si>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</si>
  <si>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</si>
  <si>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</si>
  <si>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</si>
  <si>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</si>
  <si>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</si>
  <si>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</si>
  <si>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</si>
  <si>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</si>
  <si>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</si>
  <si>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</si>
  <si>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</si>
  <si>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</si>
  <si>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</si>
  <si>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</si>
  <si>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</si>
  <si>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</si>
  <si>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</si>
  <si>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</si>
  <si>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</si>
  <si>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</si>
  <si>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</si>
  <si>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</si>
  <si>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</si>
  <si>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</si>
  <si>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</si>
  <si>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</si>
  <si>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</si>
  <si>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</si>
  <si>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</si>
  <si>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</si>
  <si>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</si>
  <si>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</si>
  <si>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</si>
  <si>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</si>
  <si>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</si>
  <si>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</si>
  <si>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</si>
  <si>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</si>
  <si>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</si>
  <si>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</si>
  <si>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</si>
  <si>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</si>
  <si>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</si>
  <si>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</si>
  <si>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</si>
  <si>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</si>
  <si>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</si>
  <si>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</si>
  <si>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</si>
  <si>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</si>
  <si>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</si>
  <si>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</si>
  <si>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</si>
  <si>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</si>
  <si>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</si>
  <si>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</si>
  <si>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</si>
  <si>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</si>
  <si>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</si>
  <si>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</si>
  <si>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</si>
  <si>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</si>
  <si>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</si>
  <si>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</si>
  <si>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</si>
  <si>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</si>
  <si>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</si>
  <si>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</si>
  <si>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</si>
  <si>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</si>
  <si>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</si>
  <si>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</si>
  <si>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</si>
  <si>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</si>
  <si>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</si>
  <si>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</si>
  <si>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</si>
  <si>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</si>
  <si>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</si>
  <si>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</si>
  <si>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</si>
  <si>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</si>
  <si>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</si>
  <si>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</si>
  <si>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</si>
  <si>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</si>
  <si>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</si>
  <si>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</si>
  <si>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</si>
  <si>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</si>
  <si>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</si>
  <si>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</si>
  <si>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</si>
  <si>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</si>
  <si>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</si>
  <si>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</si>
  <si>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</si>
  <si>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</si>
  <si>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</si>
  <si>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</si>
  <si>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</si>
  <si>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</si>
  <si>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</si>
  <si>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</si>
  <si>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</si>
  <si>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</si>
  <si>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</si>
  <si>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</si>
  <si>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</si>
  <si>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</si>
  <si>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</si>
  <si>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</si>
  <si>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</si>
  <si>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</si>
  <si>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</si>
  <si>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</si>
  <si>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</si>
  <si>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</si>
  <si>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</si>
  <si>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</si>
  <si>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</si>
  <si>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</si>
  <si>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</si>
  <si>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</si>
  <si>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</si>
  <si>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</si>
  <si>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</si>
  <si>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</si>
  <si>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</si>
  <si>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</si>
  <si>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</si>
  <si>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</si>
  <si>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</si>
  <si>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</si>
  <si>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</si>
  <si>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</si>
  <si>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</si>
  <si>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</si>
  <si>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</si>
  <si>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</si>
  <si>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</si>
  <si>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</si>
  <si>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</si>
  <si>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</si>
  <si>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</si>
  <si>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</si>
  <si>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</si>
  <si>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</si>
  <si>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</si>
  <si>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</si>
  <si>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</si>
  <si>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</si>
  <si>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</si>
  <si>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</si>
  <si>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</si>
  <si>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</si>
  <si>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</si>
  <si>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</si>
  <si>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</si>
  <si>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</si>
  <si>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</si>
  <si>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</si>
  <si>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</si>
  <si>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</si>
  <si>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</si>
  <si>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</si>
  <si>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</si>
  <si>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</si>
  <si>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</si>
  <si>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</si>
  <si>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</si>
  <si>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</si>
  <si>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</si>
  <si>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</si>
  <si>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</si>
  <si>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</si>
  <si>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</si>
  <si>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</si>
  <si>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</si>
  <si>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</si>
  <si>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</si>
  <si>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</si>
  <si>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</si>
  <si>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</si>
  <si>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</si>
  <si>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</si>
  <si>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</si>
  <si>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</si>
  <si>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</si>
  <si>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</si>
  <si>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</si>
  <si>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</si>
  <si>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</si>
  <si>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</si>
  <si>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</si>
  <si>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</si>
  <si>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</si>
  <si>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</si>
  <si>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</si>
  <si>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</si>
  <si>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</si>
  <si>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</si>
  <si>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</si>
  <si>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</si>
  <si>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</si>
  <si>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</si>
  <si>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</si>
  <si>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</si>
  <si>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</si>
  <si>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</si>
  <si>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</si>
  <si>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</si>
  <si>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</si>
  <si>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</si>
  <si>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</si>
  <si>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</si>
  <si>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</si>
  <si>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</si>
  <si>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</si>
  <si>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</si>
  <si>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</si>
  <si>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</si>
  <si>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</si>
  <si>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</si>
  <si>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</si>
  <si>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</si>
  <si>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</si>
  <si>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</si>
  <si>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</si>
  <si>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</si>
  <si>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</si>
  <si>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</si>
  <si>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</si>
  <si>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</si>
  <si>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</si>
  <si>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</si>
  <si>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</si>
  <si>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</si>
  <si>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</si>
  <si>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</si>
  <si>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</si>
  <si>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</si>
  <si>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</si>
  <si>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</si>
  <si>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</si>
  <si>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</si>
  <si>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</si>
  <si>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</si>
  <si>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</si>
  <si>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</si>
  <si>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</si>
  <si>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</si>
  <si>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</si>
  <si>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</si>
  <si>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</si>
  <si>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</si>
  <si>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</si>
  <si>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</si>
  <si>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</si>
  <si>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</si>
  <si>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</si>
  <si>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</si>
  <si>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</si>
  <si>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</si>
  <si>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</si>
  <si>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</si>
  <si>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</si>
  <si>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</si>
  <si>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</si>
  <si>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</si>
  <si>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</si>
  <si>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</si>
  <si>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</si>
  <si>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</si>
  <si>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</si>
  <si>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</si>
  <si>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</si>
  <si>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</si>
  <si>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</si>
  <si>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</si>
  <si>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</si>
  <si>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</si>
  <si>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</si>
  <si>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</si>
  <si>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</si>
  <si>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</si>
  <si>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</si>
  <si>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</si>
  <si>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</si>
  <si>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</si>
  <si>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</si>
  <si>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</si>
  <si>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</si>
  <si>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</si>
  <si>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</si>
  <si>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</si>
  <si>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</si>
  <si>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</si>
  <si>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</si>
  <si>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</si>
  <si>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</si>
  <si>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</si>
  <si>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</si>
  <si>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</si>
  <si>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</si>
  <si>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</si>
  <si>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</si>
  <si>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</si>
  <si>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</si>
  <si>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</si>
  <si>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</si>
  <si>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</si>
  <si>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</si>
  <si>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</si>
  <si>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</si>
  <si>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</si>
  <si>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</si>
  <si>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</si>
  <si>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</si>
  <si>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</si>
  <si>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M10 Apr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</si>
</sst>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sz val="10"/>
      <color indexed="12"/>
      <name val="Arial"/>
      <family val="2"/>
    </font>
    <font>
      <sz val="10"/>
      <color indexed="10"/>
      <name val="Arial"/>
      <family val="2"/>
    </font>
    <font>
      <sz val="10"/>
      <color indexed="8"/>
      <name val="Arial"/>
      <family val="2"/>
    </font>
    <font>
      <sz val="10"/>
      <color indexed="17"/>
      <name val="Arial"/>
      <family val="2"/>
    </font>
    <font>
      <b/>
      <sz val="10"/>
      <color indexed="8"/>
      <name val="Arial"/>
      <family val="2"/>
    </font>
    <font>
      <sz val="8"/>
      <color rgb="FF000000"/>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3970"/>
  <sheetViews>
    <sheetView tabSelected="1" topLeftCell="A3444" zoomScale="73" zoomScaleNormal="73" workbookViewId="0">
      <selection activeCell="J3469" sqref="J3469"/>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M10 Apr</v>
      </c>
      <c r="J9" s="20" t="str">
        <f>CONCATENATE("Actual Month ",B10)</f>
        <v>Actual Month M10 Apr</v>
      </c>
      <c r="K9" s="1" t="s">
        <v>4649</v>
      </c>
    </row>
    <row r="10" spans="1:21" ht="12.95" customHeight="1" x14ac:dyDescent="0.2">
      <c r="A10" s="16">
        <v>2018</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NC074_OSA_2018_M10</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207562</v>
      </c>
      <c r="K15" s="12" t="s">
        <v>4669</v>
      </c>
      <c r="R15" s="17">
        <v>2009</v>
      </c>
      <c r="S15" s="27" t="s">
        <v>4029</v>
      </c>
      <c r="T15" s="12" t="s">
        <v>4295</v>
      </c>
    </row>
    <row r="16" spans="1:21" ht="12.95" customHeight="1" x14ac:dyDescent="0.2">
      <c r="E16" s="5" t="s">
        <v>4651</v>
      </c>
      <c r="G16" s="5" t="s">
        <v>4670</v>
      </c>
      <c r="H16" s="9" t="s">
        <v>4671</v>
      </c>
      <c r="I16" s="22">
        <v>0</v>
      </c>
      <c r="J16" s="22">
        <v>98</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3400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84476</v>
      </c>
      <c r="K21" s="12" t="s">
        <v>4687</v>
      </c>
      <c r="R21" s="17">
        <v>2015</v>
      </c>
      <c r="S21" s="27" t="s">
        <v>4035</v>
      </c>
      <c r="T21" s="12" t="s">
        <v>4301</v>
      </c>
    </row>
    <row r="22" spans="5:20" ht="12.95" customHeight="1" x14ac:dyDescent="0.2">
      <c r="E22" s="5" t="s">
        <v>4651</v>
      </c>
      <c r="G22" s="5" t="s">
        <v>4688</v>
      </c>
      <c r="H22" s="9" t="s">
        <v>4689</v>
      </c>
      <c r="I22" s="22">
        <v>0</v>
      </c>
      <c r="J22" s="22">
        <v>482472</v>
      </c>
      <c r="K22" s="12" t="s">
        <v>4690</v>
      </c>
      <c r="R22" s="17">
        <v>2016</v>
      </c>
      <c r="S22" s="27" t="s">
        <v>4036</v>
      </c>
      <c r="T22" s="12" t="s">
        <v>4302</v>
      </c>
    </row>
    <row r="23" spans="5:20" ht="12.95" customHeight="1" x14ac:dyDescent="0.2">
      <c r="E23" s="5" t="s">
        <v>4651</v>
      </c>
      <c r="G23" s="5" t="s">
        <v>4691</v>
      </c>
      <c r="H23" s="9" t="s">
        <v>4692</v>
      </c>
      <c r="I23" s="22">
        <v>0</v>
      </c>
      <c r="J23" s="22">
        <v>20</v>
      </c>
      <c r="K23" s="12" t="s">
        <v>4693</v>
      </c>
      <c r="R23" s="17">
        <v>2017</v>
      </c>
      <c r="S23" s="27" t="s">
        <v>4037</v>
      </c>
      <c r="T23" s="12" t="s">
        <v>4303</v>
      </c>
    </row>
    <row r="24" spans="5:20" ht="12.95" customHeight="1" x14ac:dyDescent="0.2">
      <c r="E24" s="5" t="s">
        <v>4651</v>
      </c>
      <c r="G24" s="5" t="s">
        <v>4694</v>
      </c>
      <c r="H24" s="9" t="s">
        <v>4695</v>
      </c>
      <c r="I24" s="22"/>
      <c r="J24" s="22"/>
      <c r="K24" s="12" t="s">
        <v>4696</v>
      </c>
      <c r="R24" s="17">
        <v>2018</v>
      </c>
      <c r="S24" s="27" t="s">
        <v>4038</v>
      </c>
      <c r="T24" s="12" t="s">
        <v>4304</v>
      </c>
    </row>
    <row r="25" spans="5:20" ht="12.95" customHeight="1" x14ac:dyDescent="0.2">
      <c r="E25" s="5" t="s">
        <v>4651</v>
      </c>
      <c r="G25" s="3" t="s">
        <v>4697</v>
      </c>
      <c r="H25" s="10" t="s">
        <v>4698</v>
      </c>
      <c r="I25" s="23">
        <f>SUM(I11:I24)</f>
        <v>0</v>
      </c>
      <c r="J25" s="23">
        <f>SUM(J11:J24)</f>
        <v>778028</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778028</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778028</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286579</v>
      </c>
      <c r="K35" s="12" t="s">
        <v>1549</v>
      </c>
      <c r="S35" s="27" t="s">
        <v>4049</v>
      </c>
      <c r="T35" s="12" t="s">
        <v>4315</v>
      </c>
    </row>
    <row r="36" spans="5:20" ht="12.95" customHeight="1" x14ac:dyDescent="0.2">
      <c r="E36" s="5" t="s">
        <v>4651</v>
      </c>
      <c r="G36" s="5" t="s">
        <v>1550</v>
      </c>
      <c r="H36" s="9" t="s">
        <v>1551</v>
      </c>
      <c r="I36" s="22">
        <v>0</v>
      </c>
      <c r="J36" s="22">
        <v>17811</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210542</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1893</v>
      </c>
      <c r="K46" s="12" t="s">
        <v>1582</v>
      </c>
      <c r="S46" s="27" t="s">
        <v>4060</v>
      </c>
      <c r="T46" s="12" t="s">
        <v>4326</v>
      </c>
    </row>
    <row r="47" spans="5:20" ht="12.95" customHeight="1" x14ac:dyDescent="0.2">
      <c r="E47" s="5" t="s">
        <v>4651</v>
      </c>
      <c r="G47" s="5" t="s">
        <v>1583</v>
      </c>
      <c r="H47" s="9" t="s">
        <v>1584</v>
      </c>
      <c r="I47" s="22">
        <v>0</v>
      </c>
      <c r="J47" s="22">
        <v>0</v>
      </c>
      <c r="K47" s="12" t="s">
        <v>1585</v>
      </c>
      <c r="S47" s="27" t="s">
        <v>4061</v>
      </c>
      <c r="T47" s="12" t="s">
        <v>4327</v>
      </c>
    </row>
    <row r="48" spans="5:20" ht="12.95" customHeight="1" x14ac:dyDescent="0.2">
      <c r="E48" s="5" t="s">
        <v>4651</v>
      </c>
      <c r="G48" s="5" t="s">
        <v>1586</v>
      </c>
      <c r="H48" s="9" t="s">
        <v>1587</v>
      </c>
      <c r="I48" s="22">
        <v>0</v>
      </c>
      <c r="J48" s="22">
        <v>2071831</v>
      </c>
      <c r="K48" s="12" t="s">
        <v>1588</v>
      </c>
      <c r="S48" s="27" t="s">
        <v>4062</v>
      </c>
      <c r="T48" s="12" t="s">
        <v>4328</v>
      </c>
    </row>
    <row r="49" spans="5:20" ht="12.95" customHeight="1" x14ac:dyDescent="0.2">
      <c r="E49" s="5" t="s">
        <v>4651</v>
      </c>
      <c r="G49" s="5" t="s">
        <v>1589</v>
      </c>
      <c r="H49" s="9" t="s">
        <v>1590</v>
      </c>
      <c r="I49" s="22">
        <v>0</v>
      </c>
      <c r="J49" s="22">
        <v>98205</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2686861</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2686861</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-1908833</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-1908833</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-1908833</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-1908833</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0</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0</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0</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0</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0</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0</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0</v>
      </c>
      <c r="J146" s="22">
        <v>16618</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3465</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553</v>
      </c>
      <c r="K153" s="12" t="s">
        <v>1753</v>
      </c>
      <c r="S153" s="27" t="s">
        <v>4159</v>
      </c>
      <c r="T153" s="12" t="s">
        <v>4366</v>
      </c>
    </row>
    <row r="154" spans="5:20" ht="12.95" customHeight="1" x14ac:dyDescent="0.2">
      <c r="E154" s="5" t="s">
        <v>1743</v>
      </c>
      <c r="G154" s="5" t="s">
        <v>4682</v>
      </c>
      <c r="H154" s="9" t="s">
        <v>4683</v>
      </c>
      <c r="I154" s="22">
        <v>0</v>
      </c>
      <c r="J154" s="22">
        <v>13170</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0</v>
      </c>
      <c r="J157" s="22">
        <v>70121</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103927</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103927</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103927</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185719</v>
      </c>
      <c r="K169" s="12" t="s">
        <v>1769</v>
      </c>
      <c r="S169" s="27" t="s">
        <v>4175</v>
      </c>
      <c r="T169" s="12" t="s">
        <v>4382</v>
      </c>
    </row>
    <row r="170" spans="5:20" ht="12.95" customHeight="1" x14ac:dyDescent="0.2">
      <c r="E170" s="5" t="s">
        <v>1743</v>
      </c>
      <c r="G170" s="5" t="s">
        <v>1550</v>
      </c>
      <c r="H170" s="9" t="s">
        <v>1551</v>
      </c>
      <c r="I170" s="22">
        <v>0</v>
      </c>
      <c r="J170" s="22">
        <v>39887</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10821</v>
      </c>
      <c r="K180" s="12" t="s">
        <v>1780</v>
      </c>
      <c r="S180" s="27" t="s">
        <v>4186</v>
      </c>
      <c r="T180" s="12" t="s">
        <v>4393</v>
      </c>
    </row>
    <row r="181" spans="5:20" ht="12.95" customHeight="1" x14ac:dyDescent="0.2">
      <c r="E181" s="5" t="s">
        <v>1743</v>
      </c>
      <c r="G181" s="5" t="s">
        <v>1583</v>
      </c>
      <c r="H181" s="9" t="s">
        <v>1584</v>
      </c>
      <c r="I181" s="22">
        <v>0</v>
      </c>
      <c r="J181" s="22">
        <v>259830</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83266</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579523</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579523</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-475596</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-475596</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-475596</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-475596</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243914</v>
      </c>
      <c r="K236" s="12" t="s">
        <v>1838</v>
      </c>
      <c r="S236" s="27" t="s">
        <v>4241</v>
      </c>
      <c r="T236" s="12" t="s">
        <v>4449</v>
      </c>
    </row>
    <row r="237" spans="5:20" ht="12.95" customHeight="1" x14ac:dyDescent="0.2">
      <c r="E237" s="5" t="s">
        <v>1812</v>
      </c>
      <c r="G237" s="5" t="s">
        <v>1550</v>
      </c>
      <c r="H237" s="9" t="s">
        <v>1551</v>
      </c>
      <c r="I237" s="22">
        <v>0</v>
      </c>
      <c r="J237" s="22">
        <v>53290</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7208</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304412</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304412</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-304412</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-304412</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-304412</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-304412</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c r="J786" s="22"/>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0</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0</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0</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0</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0</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0</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40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0</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40</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40</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40</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93299</v>
      </c>
      <c r="K1040" s="12" t="s">
        <v>1043</v>
      </c>
      <c r="T1040" s="12" t="s">
        <v>1378</v>
      </c>
    </row>
    <row r="1041" spans="5:20" ht="12.95" customHeight="1" x14ac:dyDescent="0.2">
      <c r="E1041" s="5" t="s">
        <v>1017</v>
      </c>
      <c r="G1041" s="5" t="s">
        <v>1550</v>
      </c>
      <c r="H1041" s="9" t="s">
        <v>1551</v>
      </c>
      <c r="I1041" s="22">
        <v>0</v>
      </c>
      <c r="J1041" s="22">
        <v>17561</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2176</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9163</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122199</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122199</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-122159</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-122159</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-122159</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-122159</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759</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1891</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2650</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2650</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-2650</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-2650</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-2650</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-2650</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1600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1600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1600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1600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10308</v>
      </c>
      <c r="K1241" s="12" t="s">
        <v>1250</v>
      </c>
      <c r="T1241" s="12" t="s">
        <v>1378</v>
      </c>
    </row>
    <row r="1242" spans="5:20" ht="12.95" customHeight="1" x14ac:dyDescent="0.2">
      <c r="E1242" s="5" t="s">
        <v>1224</v>
      </c>
      <c r="G1242" s="5" t="s">
        <v>1550</v>
      </c>
      <c r="H1242" s="9" t="s">
        <v>1551</v>
      </c>
      <c r="I1242" s="22">
        <v>0</v>
      </c>
      <c r="J1242" s="22">
        <v>1643</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0</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11951</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11951</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-10351</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-10351</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-10351</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-10351</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0</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0</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0</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0</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0</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0</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770</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770</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770</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-770</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-770</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-770</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-770</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300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3</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303</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303</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303</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7698</v>
      </c>
      <c r="K2112" s="12" t="s">
        <v>3811</v>
      </c>
      <c r="T2112" s="12" t="s">
        <v>3191</v>
      </c>
    </row>
    <row r="2113" spans="5:20" ht="12.95" customHeight="1" x14ac:dyDescent="0.2">
      <c r="E2113" s="5" t="s">
        <v>599</v>
      </c>
      <c r="G2113" s="5" t="s">
        <v>1550</v>
      </c>
      <c r="H2113" s="9" t="s">
        <v>1551</v>
      </c>
      <c r="I2113" s="22">
        <v>0</v>
      </c>
      <c r="J2113" s="22">
        <v>1413</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110</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1995</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11216</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11216</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-10913</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-10913</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-10913</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-10913</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262464</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262464</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262464</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262464</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320487</v>
      </c>
      <c r="K2447" s="12" t="s">
        <v>2429</v>
      </c>
      <c r="T2447" s="12" t="s">
        <v>3325</v>
      </c>
    </row>
    <row r="2448" spans="5:20" ht="12.95" customHeight="1" x14ac:dyDescent="0.2">
      <c r="E2448" s="5" t="s">
        <v>2403</v>
      </c>
      <c r="G2448" s="5" t="s">
        <v>1550</v>
      </c>
      <c r="H2448" s="9" t="s">
        <v>1551</v>
      </c>
      <c r="I2448" s="22">
        <v>0</v>
      </c>
      <c r="J2448" s="22">
        <v>35416</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1907</v>
      </c>
      <c r="K2458" s="12" t="s">
        <v>2440</v>
      </c>
      <c r="T2458" s="12" t="s">
        <v>3336</v>
      </c>
    </row>
    <row r="2459" spans="5:20" ht="12.95" customHeight="1" x14ac:dyDescent="0.2">
      <c r="E2459" s="5" t="s">
        <v>2403</v>
      </c>
      <c r="G2459" s="5" t="s">
        <v>1583</v>
      </c>
      <c r="H2459" s="9" t="s">
        <v>1584</v>
      </c>
      <c r="I2459" s="22">
        <v>0</v>
      </c>
      <c r="J2459" s="22">
        <v>757</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21969</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380536</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380536</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-118072</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-118072</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-118072</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-118072</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325055</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v>155</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325210</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325210</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325210</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31406</v>
      </c>
      <c r="K2715" s="12" t="s">
        <v>2705</v>
      </c>
      <c r="T2715" s="12" t="s">
        <v>3392</v>
      </c>
    </row>
    <row r="2716" spans="5:20" ht="12.95" customHeight="1" x14ac:dyDescent="0.2">
      <c r="E2716" s="5" t="s">
        <v>2679</v>
      </c>
      <c r="G2716" s="5" t="s">
        <v>1550</v>
      </c>
      <c r="H2716" s="9" t="s">
        <v>1551</v>
      </c>
      <c r="I2716" s="22">
        <v>0</v>
      </c>
      <c r="J2716" s="22">
        <v>4597</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2206</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0</v>
      </c>
      <c r="J2729" s="22">
        <v>2756</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40965</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40965</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284245</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284245</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284245</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284245</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23109</v>
      </c>
      <c r="K2782" s="12" t="s">
        <v>2774</v>
      </c>
      <c r="T2782" s="12" t="s">
        <v>3459</v>
      </c>
    </row>
    <row r="2783" spans="5:20" ht="12.95" customHeight="1" x14ac:dyDescent="0.2">
      <c r="E2783" s="5" t="s">
        <v>2748</v>
      </c>
      <c r="G2783" s="5" t="s">
        <v>1550</v>
      </c>
      <c r="H2783" s="9" t="s">
        <v>1551</v>
      </c>
      <c r="I2783" s="22">
        <v>0</v>
      </c>
      <c r="J2783" s="22">
        <v>3303</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7736</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19720</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53868</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53868</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-53868</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-53868</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-53868</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-53868</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240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240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240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240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13053</v>
      </c>
      <c r="K2983" s="12" t="s">
        <v>2981</v>
      </c>
      <c r="T2983" s="12" t="s">
        <v>3459</v>
      </c>
    </row>
    <row r="2984" spans="5:20" ht="12.95" customHeight="1" x14ac:dyDescent="0.2">
      <c r="E2984" s="5" t="s">
        <v>2955</v>
      </c>
      <c r="G2984" s="5" t="s">
        <v>1550</v>
      </c>
      <c r="H2984" s="9" t="s">
        <v>1551</v>
      </c>
      <c r="I2984" s="22">
        <v>0</v>
      </c>
      <c r="J2984" s="22">
        <v>3108</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190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2304</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18655</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18655</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-18415</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-18415</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-18415</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-18415</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50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50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50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50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76401</v>
      </c>
      <c r="K3050" s="12" t="s">
        <v>4779</v>
      </c>
      <c r="T3050" s="12" t="s">
        <v>3459</v>
      </c>
    </row>
    <row r="3051" spans="5:20" ht="12.95" customHeight="1" x14ac:dyDescent="0.2">
      <c r="E3051" s="5" t="s">
        <v>4753</v>
      </c>
      <c r="G3051" s="5" t="s">
        <v>1550</v>
      </c>
      <c r="H3051" s="9" t="s">
        <v>1551</v>
      </c>
      <c r="I3051" s="22">
        <v>0</v>
      </c>
      <c r="J3051" s="22">
        <v>12294</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4367</v>
      </c>
      <c r="K3061" s="12" t="s">
        <v>4790</v>
      </c>
      <c r="T3061" s="12" t="s">
        <v>3470</v>
      </c>
    </row>
    <row r="3062" spans="5:20" ht="12.95" customHeight="1" x14ac:dyDescent="0.2">
      <c r="E3062" s="5" t="s">
        <v>4753</v>
      </c>
      <c r="G3062" s="5" t="s">
        <v>1583</v>
      </c>
      <c r="H3062" s="9" t="s">
        <v>1584</v>
      </c>
      <c r="I3062" s="22">
        <v>0</v>
      </c>
      <c r="J3062" s="22">
        <v>256</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27113</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120431</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120431</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-120381</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-120381</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-120381</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-120381</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0</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0</v>
      </c>
      <c r="J3174" s="23">
        <f>SUM(J3160:J3173)</f>
        <v>0</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0</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0</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90839</v>
      </c>
      <c r="K3184" s="12" t="s">
        <v>4917</v>
      </c>
      <c r="T3184" s="12" t="s">
        <v>3526</v>
      </c>
    </row>
    <row r="3185" spans="5:20" ht="12.95" customHeight="1" x14ac:dyDescent="0.2">
      <c r="E3185" s="5" t="s">
        <v>4891</v>
      </c>
      <c r="G3185" s="5" t="s">
        <v>1550</v>
      </c>
      <c r="H3185" s="9" t="s">
        <v>1551</v>
      </c>
      <c r="I3185" s="22">
        <v>0</v>
      </c>
      <c r="J3185" s="22">
        <v>3468</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26513</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0</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120820</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120820</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-120820</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-120820</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-120820</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-120820</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369673</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369673</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369673</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369673</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5874</v>
      </c>
      <c r="K3251" s="12" t="s">
        <v>4986</v>
      </c>
      <c r="T3251" s="12" t="s">
        <v>3526</v>
      </c>
    </row>
    <row r="3252" spans="5:20" ht="12.95" customHeight="1" x14ac:dyDescent="0.2">
      <c r="E3252" s="5" t="s">
        <v>4960</v>
      </c>
      <c r="G3252" s="5" t="s">
        <v>1550</v>
      </c>
      <c r="H3252" s="9" t="s">
        <v>1551</v>
      </c>
      <c r="I3252" s="22">
        <v>0</v>
      </c>
      <c r="J3252" s="22">
        <v>1731</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2000</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3120</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12725</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12725</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356948</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356948</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356948</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356948</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723130</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723130</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723130</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723130</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20317</v>
      </c>
      <c r="K3385" s="12" t="s">
        <v>5124</v>
      </c>
      <c r="T3385" s="12" t="s">
        <v>3593</v>
      </c>
    </row>
    <row r="3386" spans="5:20" ht="12.95" customHeight="1" x14ac:dyDescent="0.2">
      <c r="E3386" s="5" t="s">
        <v>5098</v>
      </c>
      <c r="G3386" s="5" t="s">
        <v>1550</v>
      </c>
      <c r="H3386" s="9" t="s">
        <v>1551</v>
      </c>
      <c r="I3386" s="22">
        <v>0</v>
      </c>
      <c r="J3386" s="22">
        <v>2658</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0</v>
      </c>
      <c r="K3395" s="12" t="s">
        <v>5134</v>
      </c>
      <c r="T3395" s="12" t="s">
        <v>3603</v>
      </c>
    </row>
    <row r="3396" spans="5:20" ht="12.95" customHeight="1" x14ac:dyDescent="0.2">
      <c r="E3396" s="5" t="s">
        <v>5098</v>
      </c>
      <c r="G3396" s="5" t="s">
        <v>1580</v>
      </c>
      <c r="H3396" s="9" t="s">
        <v>1581</v>
      </c>
      <c r="I3396" s="22">
        <v>0</v>
      </c>
      <c r="J3396" s="22">
        <v>9644</v>
      </c>
      <c r="K3396" s="12" t="s">
        <v>5135</v>
      </c>
      <c r="T3396" s="12" t="s">
        <v>3604</v>
      </c>
    </row>
    <row r="3397" spans="5:20" ht="12.95" customHeight="1" x14ac:dyDescent="0.2">
      <c r="E3397" s="5" t="s">
        <v>5098</v>
      </c>
      <c r="G3397" s="5" t="s">
        <v>1583</v>
      </c>
      <c r="H3397" s="9" t="s">
        <v>1584</v>
      </c>
      <c r="I3397" s="22">
        <v>0</v>
      </c>
      <c r="J3397" s="22">
        <v>16000</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v>2706</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51325</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51325</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671805</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671805</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671805</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671805</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677251</v>
      </c>
      <c r="K3462" s="12" t="s">
        <v>5203</v>
      </c>
      <c r="T3462" s="12" t="s">
        <v>3603</v>
      </c>
    </row>
    <row r="3463" spans="5:20" ht="12.95" customHeight="1" x14ac:dyDescent="0.2">
      <c r="E3463" s="5" t="s">
        <v>5167</v>
      </c>
      <c r="G3463" s="5" t="s">
        <v>1580</v>
      </c>
      <c r="H3463" s="9" t="s">
        <v>1581</v>
      </c>
      <c r="I3463" s="22">
        <v>0</v>
      </c>
      <c r="J3463" s="22">
        <v>2000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679251</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679251</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-679251</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-679251</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-679251</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-679251</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0</v>
      </c>
      <c r="J3898" s="14">
        <f>SUMIF($G$10:$G3897,$G3898,J$10:J3898)</f>
        <v>16618</v>
      </c>
      <c r="K3898" s="15" t="s">
        <v>3961</v>
      </c>
      <c r="T3898" s="12" t="s">
        <v>3704</v>
      </c>
    </row>
    <row r="3899" spans="4:20" ht="12.95" customHeight="1" x14ac:dyDescent="0.2">
      <c r="E3899" s="1" t="s">
        <v>3958</v>
      </c>
      <c r="G3899" s="1" t="s">
        <v>4661</v>
      </c>
      <c r="H3899" s="11" t="s">
        <v>4662</v>
      </c>
      <c r="I3899" s="14">
        <f>SUMIF($G$10:$G3898,$G3899,I$10:I3899)</f>
        <v>0</v>
      </c>
      <c r="J3899" s="14">
        <f>SUMIF($G$10:$G3898,$G3899,J$10:J3899)</f>
        <v>1680322</v>
      </c>
      <c r="K3899" s="15" t="s">
        <v>3962</v>
      </c>
      <c r="T3899" s="12" t="s">
        <v>3705</v>
      </c>
    </row>
    <row r="3900" spans="4:20" ht="12.95" customHeight="1" x14ac:dyDescent="0.2">
      <c r="E3900" s="1" t="s">
        <v>3958</v>
      </c>
      <c r="G3900" s="1" t="s">
        <v>4664</v>
      </c>
      <c r="H3900" s="11" t="s">
        <v>4665</v>
      </c>
      <c r="I3900" s="14">
        <f>SUMIF($G$10:$G3899,$G3900,I$10:I3900)</f>
        <v>0</v>
      </c>
      <c r="J3900" s="14">
        <f>SUMIF($G$10:$G3899,$G3900,J$10:J3900)</f>
        <v>4045</v>
      </c>
      <c r="K3900" s="15" t="s">
        <v>3963</v>
      </c>
      <c r="T3900" s="12" t="s">
        <v>3706</v>
      </c>
    </row>
    <row r="3901" spans="4:20" ht="12.95" customHeight="1" x14ac:dyDescent="0.2">
      <c r="E3901" s="1" t="s">
        <v>3958</v>
      </c>
      <c r="G3901" s="1" t="s">
        <v>4667</v>
      </c>
      <c r="H3901" s="11" t="s">
        <v>4668</v>
      </c>
      <c r="I3901" s="14">
        <f>SUMIF($G$10:$G3900,$G3901,I$10:I3901)</f>
        <v>0</v>
      </c>
      <c r="J3901" s="14">
        <f>SUMIF($G$10:$G3900,$G3901,J$10:J3901)</f>
        <v>207562</v>
      </c>
      <c r="K3901" s="15" t="s">
        <v>3964</v>
      </c>
      <c r="T3901" s="12" t="s">
        <v>3707</v>
      </c>
    </row>
    <row r="3902" spans="4:20" ht="12.95" customHeight="1" x14ac:dyDescent="0.2">
      <c r="E3902" s="1" t="s">
        <v>3958</v>
      </c>
      <c r="G3902" s="1" t="s">
        <v>4670</v>
      </c>
      <c r="H3902" s="11" t="s">
        <v>4671</v>
      </c>
      <c r="I3902" s="14">
        <f>SUMIF($G$10:$G3901,$G3902,I$10:I3902)</f>
        <v>0</v>
      </c>
      <c r="J3902" s="14">
        <f>SUMIF($G$10:$G3901,$G3902,J$10:J3902)</f>
        <v>98</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3400</v>
      </c>
      <c r="K3904" s="15" t="s">
        <v>3967</v>
      </c>
      <c r="T3904" s="12" t="s">
        <v>3710</v>
      </c>
    </row>
    <row r="3905" spans="5:20" ht="12.95" customHeight="1" x14ac:dyDescent="0.2">
      <c r="E3905" s="1" t="s">
        <v>3958</v>
      </c>
      <c r="G3905" s="1" t="s">
        <v>4679</v>
      </c>
      <c r="H3905" s="11" t="s">
        <v>4680</v>
      </c>
      <c r="I3905" s="14">
        <f>SUMIF($G$10:$G3904,$G3905,I$10:I3905)</f>
        <v>0</v>
      </c>
      <c r="J3905" s="14">
        <f>SUMIF($G$10:$G3904,$G3905,J$10:J3905)</f>
        <v>553</v>
      </c>
      <c r="K3905" s="15" t="s">
        <v>3968</v>
      </c>
      <c r="T3905" s="12" t="s">
        <v>3711</v>
      </c>
    </row>
    <row r="3906" spans="5:20" ht="12.95" customHeight="1" x14ac:dyDescent="0.2">
      <c r="E3906" s="1" t="s">
        <v>3958</v>
      </c>
      <c r="G3906" s="1" t="s">
        <v>4682</v>
      </c>
      <c r="H3906" s="11" t="s">
        <v>4683</v>
      </c>
      <c r="I3906" s="14">
        <f>SUMIF($G$10:$G3905,$G3906,I$10:I3906)</f>
        <v>0</v>
      </c>
      <c r="J3906" s="14">
        <f>SUMIF($G$10:$G3905,$G3906,J$10:J3906)</f>
        <v>13170</v>
      </c>
      <c r="K3906" s="15" t="s">
        <v>3969</v>
      </c>
      <c r="T3906" s="12" t="s">
        <v>3712</v>
      </c>
    </row>
    <row r="3907" spans="5:20" ht="12.95" customHeight="1" x14ac:dyDescent="0.2">
      <c r="E3907" s="1" t="s">
        <v>3958</v>
      </c>
      <c r="G3907" s="1" t="s">
        <v>4685</v>
      </c>
      <c r="H3907" s="11" t="s">
        <v>4686</v>
      </c>
      <c r="I3907" s="14">
        <f>SUMIF($G$10:$G3906,$G3907,I$10:I3907)</f>
        <v>0</v>
      </c>
      <c r="J3907" s="14">
        <f>SUMIF($G$10:$G3906,$G3907,J$10:J3907)</f>
        <v>84476</v>
      </c>
      <c r="K3907" s="15" t="s">
        <v>3970</v>
      </c>
      <c r="T3907" s="12" t="s">
        <v>3713</v>
      </c>
    </row>
    <row r="3908" spans="5:20" ht="12.95" customHeight="1" x14ac:dyDescent="0.2">
      <c r="E3908" s="1" t="s">
        <v>3958</v>
      </c>
      <c r="G3908" s="1" t="s">
        <v>4688</v>
      </c>
      <c r="H3908" s="11" t="s">
        <v>4689</v>
      </c>
      <c r="I3908" s="14">
        <f>SUMIF($G$10:$G3907,$G3908,I$10:I3908)</f>
        <v>0</v>
      </c>
      <c r="J3908" s="14">
        <f>SUMIF($G$10:$G3907,$G3908,J$10:J3908)</f>
        <v>482472</v>
      </c>
      <c r="K3908" s="15" t="s">
        <v>3971</v>
      </c>
      <c r="T3908" s="12" t="s">
        <v>3714</v>
      </c>
    </row>
    <row r="3909" spans="5:20" ht="12.95" customHeight="1" x14ac:dyDescent="0.2">
      <c r="E3909" s="1" t="s">
        <v>3958</v>
      </c>
      <c r="G3909" s="1" t="s">
        <v>4691</v>
      </c>
      <c r="H3909" s="11" t="s">
        <v>4692</v>
      </c>
      <c r="I3909" s="14">
        <f>SUMIF($G$10:$G3908,$G3909,I$10:I3909)</f>
        <v>0</v>
      </c>
      <c r="J3909" s="14">
        <f>SUMIF($G$10:$G3908,$G3909,J$10:J3909)</f>
        <v>71949</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2564665</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2564665</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2564665</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1409003</v>
      </c>
      <c r="K3921" s="15" t="s">
        <v>3984</v>
      </c>
      <c r="T3921" s="12" t="s">
        <v>3727</v>
      </c>
    </row>
    <row r="3922" spans="5:20" ht="12.95" customHeight="1" x14ac:dyDescent="0.2">
      <c r="E3922" s="1" t="s">
        <v>3958</v>
      </c>
      <c r="G3922" s="1" t="s">
        <v>1550</v>
      </c>
      <c r="H3922" s="11" t="s">
        <v>1551</v>
      </c>
      <c r="I3922" s="14">
        <f>SUMIF($G$10:$G3921,$G3922,I$10:I3922)</f>
        <v>0</v>
      </c>
      <c r="J3922" s="14">
        <f>SUMIF($G$10:$G3921,$G3922,J$10:J3922)</f>
        <v>198180</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210542</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677251</v>
      </c>
      <c r="K3931" s="15" t="s">
        <v>3994</v>
      </c>
      <c r="T3931" s="12" t="s">
        <v>3737</v>
      </c>
    </row>
    <row r="3932" spans="5:20" ht="12.95" customHeight="1" x14ac:dyDescent="0.2">
      <c r="E3932" s="1" t="s">
        <v>3958</v>
      </c>
      <c r="G3932" s="1" t="s">
        <v>1580</v>
      </c>
      <c r="H3932" s="11" t="s">
        <v>1581</v>
      </c>
      <c r="I3932" s="14">
        <f>SUMIF($G$10:$G3931,$G3932,I$10:I3932)</f>
        <v>0</v>
      </c>
      <c r="J3932" s="14">
        <f>SUMIF($G$10:$G3931,$G3932,J$10:J3932)</f>
        <v>70116</v>
      </c>
      <c r="K3932" s="15" t="s">
        <v>3995</v>
      </c>
      <c r="T3932" s="12" t="s">
        <v>3738</v>
      </c>
    </row>
    <row r="3933" spans="5:20" ht="12.95" customHeight="1" x14ac:dyDescent="0.2">
      <c r="E3933" s="1" t="s">
        <v>3958</v>
      </c>
      <c r="G3933" s="1" t="s">
        <v>1583</v>
      </c>
      <c r="H3933" s="11" t="s">
        <v>1584</v>
      </c>
      <c r="I3933" s="14">
        <f>SUMIF($G$10:$G3932,$G3933,I$10:I3933)</f>
        <v>0</v>
      </c>
      <c r="J3933" s="14">
        <f>SUMIF($G$10:$G3932,$G3933,J$10:J3933)</f>
        <v>279049</v>
      </c>
      <c r="K3933" s="15" t="s">
        <v>3996</v>
      </c>
      <c r="T3933" s="12" t="s">
        <v>3739</v>
      </c>
    </row>
    <row r="3934" spans="5:20" ht="12.95" customHeight="1" x14ac:dyDescent="0.2">
      <c r="E3934" s="1" t="s">
        <v>3958</v>
      </c>
      <c r="G3934" s="1" t="s">
        <v>1586</v>
      </c>
      <c r="H3934" s="11" t="s">
        <v>1587</v>
      </c>
      <c r="I3934" s="14">
        <f>SUMIF($G$10:$G3933,$G3934,I$10:I3934)</f>
        <v>0</v>
      </c>
      <c r="J3934" s="14">
        <f>SUMIF($G$10:$G3933,$G3934,J$10:J3934)</f>
        <v>2071831</v>
      </c>
      <c r="K3934" s="15" t="s">
        <v>3997</v>
      </c>
      <c r="T3934" s="12" t="s">
        <v>3740</v>
      </c>
    </row>
    <row r="3935" spans="5:20" ht="12.95" customHeight="1" x14ac:dyDescent="0.2">
      <c r="E3935" s="1" t="s">
        <v>3958</v>
      </c>
      <c r="G3935" s="1" t="s">
        <v>1589</v>
      </c>
      <c r="H3935" s="11" t="s">
        <v>1590</v>
      </c>
      <c r="I3935" s="14">
        <f>SUMIF($G$10:$G3934,$G3935,I$10:I3935)</f>
        <v>0</v>
      </c>
      <c r="J3935" s="14">
        <f>SUMIF($G$10:$G3934,$G3935,J$10:J3935)</f>
        <v>282186</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5198158</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5198158</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-2633493</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-2633493</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-2633493</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-2633493</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xr:uid="{00000000-0002-0000-0000-000000000000}">
      <formula1>-999999999999</formula1>
      <formula2>999999999999</formula2>
    </dataValidation>
    <dataValidation type="list" allowBlank="1" showInputMessage="1" showErrorMessage="1" sqref="A10" xr:uid="{00000000-0002-0000-0000-000001000000}">
      <formula1>$R$10:$R$26</formula1>
    </dataValidation>
    <dataValidation type="list" showInputMessage="1" showErrorMessage="1" sqref="B10" xr:uid="{00000000-0002-0000-0000-00000200000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xr:uid="{00000000-0002-0000-0000-000003000000}">
      <formula1>"N,Y"</formula1>
    </dataValidation>
    <dataValidation type="list" showInputMessage="1" showErrorMessage="1" prompt="+1 = All Positive  -1 = Inflows + and Outflows -" sqref="I1" xr:uid="{00000000-0002-0000-0000-000004000000}">
      <formula1>"+1,-1"</formula1>
    </dataValidation>
    <dataValidation type="list" allowBlank="1" showInputMessage="1" showErrorMessage="1" sqref="C10" xr:uid="{00000000-0002-0000-0000-00000500000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R69"/>
  <sheetViews>
    <sheetView topLeftCell="B42" zoomScale="75" zoomScaleNormal="75" workbookViewId="0">
      <pane xSplit="22" topLeftCell="X1" activePane="topRight" state="frozen"/>
      <selection activeCell="B1" sqref="B1"/>
      <selection pane="topRight" activeCell="A69" sqref="A69"/>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2018 Actual Month M10 Apr</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16618</v>
      </c>
      <c r="Z5" s="12">
        <f>SUMIF(Sheet1!$T$10:$T$3962,E5,Sheet1!$J$10:$J$3962)</f>
        <v>0</v>
      </c>
      <c r="AA5" s="26">
        <f t="shared" ref="AA5:AA20" si="0">SUM(X5:Z5)</f>
        <v>16618</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16618</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723130</v>
      </c>
      <c r="AM6" s="12">
        <f>SUMIF(Sheet1!$T$10:$T$3962,R6,Sheet1!$J$10:$J$3962)</f>
        <v>369673</v>
      </c>
      <c r="AN6" s="12">
        <f>SUMIF(Sheet1!$T$10:$T$3962,S6,Sheet1!$J$10:$J$3962)</f>
        <v>262464</v>
      </c>
      <c r="AO6" s="12">
        <f>SUMIF(Sheet1!$T$10:$T$3962,T6,Sheet1!$J$10:$J$3962)</f>
        <v>325055</v>
      </c>
      <c r="AP6" s="12">
        <f>SUMIF(Sheet1!$T$10:$T$3962,U6,Sheet1!$J$10:$J$3962)</f>
        <v>0</v>
      </c>
      <c r="AQ6" s="26">
        <f t="shared" si="3"/>
        <v>1680322</v>
      </c>
      <c r="AR6" s="26">
        <f t="shared" si="4"/>
        <v>1680322</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3465</v>
      </c>
      <c r="Z7" s="12">
        <f>SUMIF(Sheet1!$T$10:$T$3962,E7,Sheet1!$J$10:$J$3962)</f>
        <v>0</v>
      </c>
      <c r="AA7" s="26">
        <f t="shared" si="0"/>
        <v>3465</v>
      </c>
      <c r="AB7" s="12">
        <f>SUMIF(Sheet1!$T$10:$T$3962,G7,Sheet1!$J$10:$J$3962)</f>
        <v>40</v>
      </c>
      <c r="AC7" s="12">
        <f>SUMIF(Sheet1!$T$10:$T$3962,H7,Sheet1!$J$10:$J$3962)</f>
        <v>300</v>
      </c>
      <c r="AD7" s="12">
        <f>SUMIF(Sheet1!$T$10:$T$3962,I7,Sheet1!$J$10:$J$3962)</f>
        <v>0</v>
      </c>
      <c r="AE7" s="12">
        <f>SUMIF(Sheet1!$T$10:$T$3962,J7,Sheet1!$J$10:$J$3962)</f>
        <v>0</v>
      </c>
      <c r="AF7" s="12">
        <f>SUMIF(Sheet1!$T$10:$T$3962,K7,Sheet1!$J$10:$J$3962)</f>
        <v>0</v>
      </c>
      <c r="AG7" s="26">
        <f t="shared" si="1"/>
        <v>340</v>
      </c>
      <c r="AH7" s="12">
        <f>SUMIF(Sheet1!$T$10:$T$3962,M7,Sheet1!$J$10:$J$3962)</f>
        <v>0</v>
      </c>
      <c r="AI7" s="12">
        <f>SUMIF(Sheet1!$T$10:$T$3962,N7,Sheet1!$J$10:$J$3962)</f>
        <v>240</v>
      </c>
      <c r="AJ7" s="12">
        <f>SUMIF(Sheet1!$T$10:$T$3962,O7,Sheet1!$J$10:$J$3962)</f>
        <v>0</v>
      </c>
      <c r="AK7" s="26">
        <f t="shared" si="2"/>
        <v>240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4045</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207562</v>
      </c>
      <c r="Y8" s="12">
        <f>SUMIF(Sheet1!$T$10:$T$3962,D8,Sheet1!$J$10:$J$3962)</f>
        <v>0</v>
      </c>
      <c r="Z8" s="12">
        <f>SUMIF(Sheet1!$T$10:$T$3962,E8,Sheet1!$J$10:$J$3962)</f>
        <v>0</v>
      </c>
      <c r="AA8" s="26">
        <f t="shared" si="0"/>
        <v>207562</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207562</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98</v>
      </c>
      <c r="Y9" s="12">
        <f>SUMIF(Sheet1!$T$10:$T$3962,D9,Sheet1!$J$10:$J$3962)</f>
        <v>0</v>
      </c>
      <c r="Z9" s="12">
        <f>SUMIF(Sheet1!$T$10:$T$3962,E9,Sheet1!$J$10:$J$3962)</f>
        <v>0</v>
      </c>
      <c r="AA9" s="26">
        <f t="shared" si="0"/>
        <v>98</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98</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3400</v>
      </c>
      <c r="Y11" s="12">
        <f>SUMIF(Sheet1!$T$10:$T$3962,D11,Sheet1!$J$10:$J$3962)</f>
        <v>0</v>
      </c>
      <c r="Z11" s="12">
        <f>SUMIF(Sheet1!$T$10:$T$3962,E11,Sheet1!$J$10:$J$3962)</f>
        <v>0</v>
      </c>
      <c r="AA11" s="26">
        <f t="shared" si="0"/>
        <v>3400</v>
      </c>
      <c r="AB11" s="12">
        <f>SUMIF(Sheet1!$T$10:$T$3962,G11,Sheet1!$J$10:$J$3962)</f>
        <v>0</v>
      </c>
      <c r="AC11" s="12">
        <f>SUMIF(Sheet1!$T$10:$T$3962,H11,Sheet1!$J$10:$J$3962)</f>
        <v>0</v>
      </c>
      <c r="AD11" s="12">
        <f>SUMIF(Sheet1!$T$10:$T$3962,I11,Sheet1!$J$10:$J$3962)</f>
        <v>0</v>
      </c>
      <c r="AE11" s="12">
        <f>SUMIF(Sheet1!$T$10:$T$3962,J11,Sheet1!$J$10:$J$3962)</f>
        <v>0</v>
      </c>
      <c r="AF11" s="12">
        <f>SUMIF(Sheet1!$T$10:$T$3962,K11,Sheet1!$J$10:$J$3962)</f>
        <v>0</v>
      </c>
      <c r="AG11" s="26">
        <f t="shared" si="1"/>
        <v>0</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3400</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553</v>
      </c>
      <c r="Z12" s="12">
        <f>SUMIF(Sheet1!$T$10:$T$3962,E12,Sheet1!$J$10:$J$3962)</f>
        <v>0</v>
      </c>
      <c r="AA12" s="26">
        <f t="shared" si="0"/>
        <v>553</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553</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13170</v>
      </c>
      <c r="Z13" s="12">
        <f>SUMIF(Sheet1!$T$10:$T$3962,E13,Sheet1!$J$10:$J$3962)</f>
        <v>0</v>
      </c>
      <c r="AA13" s="26">
        <f t="shared" si="0"/>
        <v>13170</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13170</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84476</v>
      </c>
      <c r="Y14" s="12">
        <f>SUMIF(Sheet1!$T$10:$T$3962,D14,Sheet1!$J$10:$J$3962)</f>
        <v>0</v>
      </c>
      <c r="Z14" s="12">
        <f>SUMIF(Sheet1!$T$10:$T$3962,E14,Sheet1!$J$10:$J$3962)</f>
        <v>0</v>
      </c>
      <c r="AA14" s="26">
        <f t="shared" si="0"/>
        <v>84476</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84476</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482472</v>
      </c>
      <c r="Y15" s="12">
        <f>SUMIF(Sheet1!$T$10:$T$3962,D15,Sheet1!$J$10:$J$3962)</f>
        <v>0</v>
      </c>
      <c r="Z15" s="12">
        <f>SUMIF(Sheet1!$T$10:$T$3962,E15,Sheet1!$J$10:$J$3962)</f>
        <v>0</v>
      </c>
      <c r="AA15" s="26">
        <f t="shared" si="0"/>
        <v>482472</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482472</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20</v>
      </c>
      <c r="Y16" s="12">
        <f>SUMIF(Sheet1!$T$10:$T$3962,D16,Sheet1!$J$10:$J$3962)</f>
        <v>70121</v>
      </c>
      <c r="Z16" s="12">
        <f>SUMIF(Sheet1!$T$10:$T$3962,E16,Sheet1!$J$10:$J$3962)</f>
        <v>0</v>
      </c>
      <c r="AA16" s="26">
        <f t="shared" si="0"/>
        <v>70141</v>
      </c>
      <c r="AB16" s="12">
        <f>SUMIF(Sheet1!$T$10:$T$3962,G16,Sheet1!$J$10:$J$3962)</f>
        <v>1600</v>
      </c>
      <c r="AC16" s="12">
        <f>SUMIF(Sheet1!$T$10:$T$3962,H16,Sheet1!$J$10:$J$3962)</f>
        <v>3</v>
      </c>
      <c r="AD16" s="12">
        <f>SUMIF(Sheet1!$T$10:$T$3962,I16,Sheet1!$J$10:$J$3962)</f>
        <v>0</v>
      </c>
      <c r="AE16" s="12">
        <f>SUMIF(Sheet1!$T$10:$T$3962,J16,Sheet1!$J$10:$J$3962)</f>
        <v>0</v>
      </c>
      <c r="AF16" s="12">
        <f>SUMIF(Sheet1!$T$10:$T$3962,K16,Sheet1!$J$10:$J$3962)</f>
        <v>0</v>
      </c>
      <c r="AG16" s="26">
        <f t="shared" si="1"/>
        <v>1603</v>
      </c>
      <c r="AH16" s="12">
        <f>SUMIF(Sheet1!$T$10:$T$3962,M16,Sheet1!$J$10:$J$3962)</f>
        <v>0</v>
      </c>
      <c r="AI16" s="12">
        <f>SUMIF(Sheet1!$T$10:$T$3962,N16,Sheet1!$J$10:$J$3962)</f>
        <v>50</v>
      </c>
      <c r="AJ16" s="12">
        <f>SUMIF(Sheet1!$T$10:$T$3962,O16,Sheet1!$J$10:$J$3962)</f>
        <v>0</v>
      </c>
      <c r="AK16" s="26">
        <f t="shared" si="2"/>
        <v>50</v>
      </c>
      <c r="AL16" s="12">
        <f>SUMIF(Sheet1!$T$10:$T$3962,Q16,Sheet1!$J$10:$J$3962)</f>
        <v>0</v>
      </c>
      <c r="AM16" s="12">
        <f>SUMIF(Sheet1!$T$10:$T$3962,R16,Sheet1!$J$10:$J$3962)</f>
        <v>0</v>
      </c>
      <c r="AN16" s="12">
        <f>SUMIF(Sheet1!$T$10:$T$3962,S16,Sheet1!$J$10:$J$3962)</f>
        <v>0</v>
      </c>
      <c r="AO16" s="12">
        <f>SUMIF(Sheet1!$T$10:$T$3962,T16,Sheet1!$J$10:$J$3962)</f>
        <v>155</v>
      </c>
      <c r="AP16" s="12">
        <f>SUMIF(Sheet1!$T$10:$T$3962,U16,Sheet1!$J$10:$J$3962)</f>
        <v>0</v>
      </c>
      <c r="AQ16" s="26">
        <f t="shared" si="3"/>
        <v>155</v>
      </c>
      <c r="AR16" s="26">
        <f t="shared" si="4"/>
        <v>71949</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778028</v>
      </c>
      <c r="Y18" s="12">
        <f>SUMIF(Sheet1!$T$10:$T$3962,D18,Sheet1!$J$10:$J$3962)</f>
        <v>103927</v>
      </c>
      <c r="Z18" s="12">
        <f>SUMIF(Sheet1!$T$10:$T$3962,E18,Sheet1!$J$10:$J$3962)</f>
        <v>0</v>
      </c>
      <c r="AA18" s="26">
        <f t="shared" si="0"/>
        <v>881955</v>
      </c>
      <c r="AB18" s="12">
        <f>SUMIF(Sheet1!$T$10:$T$3962,G18,Sheet1!$J$10:$J$3962)</f>
        <v>1640</v>
      </c>
      <c r="AC18" s="12">
        <f>SUMIF(Sheet1!$T$10:$T$3962,H18,Sheet1!$J$10:$J$3962)</f>
        <v>303</v>
      </c>
      <c r="AD18" s="12">
        <f>SUMIF(Sheet1!$T$10:$T$3962,I18,Sheet1!$J$10:$J$3962)</f>
        <v>0</v>
      </c>
      <c r="AE18" s="12">
        <f>SUMIF(Sheet1!$T$10:$T$3962,J18,Sheet1!$J$10:$J$3962)</f>
        <v>0</v>
      </c>
      <c r="AF18" s="12">
        <f>SUMIF(Sheet1!$T$10:$T$3962,K18,Sheet1!$J$10:$J$3962)</f>
        <v>0</v>
      </c>
      <c r="AG18" s="26">
        <f t="shared" si="1"/>
        <v>1943</v>
      </c>
      <c r="AH18" s="12">
        <f>SUMIF(Sheet1!$T$10:$T$3962,M18,Sheet1!$J$10:$J$3962)</f>
        <v>0</v>
      </c>
      <c r="AI18" s="12">
        <f>SUMIF(Sheet1!$T$10:$T$3962,N18,Sheet1!$J$10:$J$3962)</f>
        <v>290</v>
      </c>
      <c r="AJ18" s="12">
        <f>SUMIF(Sheet1!$T$10:$T$3962,O18,Sheet1!$J$10:$J$3962)</f>
        <v>0</v>
      </c>
      <c r="AK18" s="26">
        <f t="shared" si="2"/>
        <v>290</v>
      </c>
      <c r="AL18" s="12">
        <f>SUMIF(Sheet1!$T$10:$T$3962,Q18,Sheet1!$J$10:$J$3962)</f>
        <v>723130</v>
      </c>
      <c r="AM18" s="12">
        <f>SUMIF(Sheet1!$T$10:$T$3962,R18,Sheet1!$J$10:$J$3962)</f>
        <v>369673</v>
      </c>
      <c r="AN18" s="12">
        <f>SUMIF(Sheet1!$T$10:$T$3962,S18,Sheet1!$J$10:$J$3962)</f>
        <v>262464</v>
      </c>
      <c r="AO18" s="12">
        <f>SUMIF(Sheet1!$T$10:$T$3962,T18,Sheet1!$J$10:$J$3962)</f>
        <v>325210</v>
      </c>
      <c r="AP18" s="12">
        <f>SUMIF(Sheet1!$T$10:$T$3962,U18,Sheet1!$J$10:$J$3962)</f>
        <v>0</v>
      </c>
      <c r="AQ18" s="26">
        <f t="shared" si="3"/>
        <v>1680477</v>
      </c>
      <c r="AR18" s="26">
        <f t="shared" si="4"/>
        <v>2564665</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778028</v>
      </c>
      <c r="Y20" s="12">
        <f>SUMIF(Sheet1!$T$10:$T$3962,D20,Sheet1!$J$10:$J$3962)</f>
        <v>103927</v>
      </c>
      <c r="Z20" s="12">
        <f>SUMIF(Sheet1!$T$10:$T$3962,E20,Sheet1!$J$10:$J$3962)</f>
        <v>0</v>
      </c>
      <c r="AA20" s="26">
        <f t="shared" si="0"/>
        <v>881955</v>
      </c>
      <c r="AB20" s="12">
        <f>SUMIF(Sheet1!$T$10:$T$3962,G20,Sheet1!$J$10:$J$3962)</f>
        <v>1640</v>
      </c>
      <c r="AC20" s="12">
        <f>SUMIF(Sheet1!$T$10:$T$3962,H20,Sheet1!$J$10:$J$3962)</f>
        <v>303</v>
      </c>
      <c r="AD20" s="12">
        <f>SUMIF(Sheet1!$T$10:$T$3962,I20,Sheet1!$J$10:$J$3962)</f>
        <v>0</v>
      </c>
      <c r="AE20" s="12">
        <f>SUMIF(Sheet1!$T$10:$T$3962,J20,Sheet1!$J$10:$J$3962)</f>
        <v>0</v>
      </c>
      <c r="AF20" s="12">
        <f>SUMIF(Sheet1!$T$10:$T$3962,K20,Sheet1!$J$10:$J$3962)</f>
        <v>0</v>
      </c>
      <c r="AG20" s="26">
        <f t="shared" si="1"/>
        <v>1943</v>
      </c>
      <c r="AH20" s="12">
        <f>SUMIF(Sheet1!$T$10:$T$3962,M20,Sheet1!$J$10:$J$3962)</f>
        <v>0</v>
      </c>
      <c r="AI20" s="12">
        <f>SUMIF(Sheet1!$T$10:$T$3962,N20,Sheet1!$J$10:$J$3962)</f>
        <v>290</v>
      </c>
      <c r="AJ20" s="12">
        <f>SUMIF(Sheet1!$T$10:$T$3962,O20,Sheet1!$J$10:$J$3962)</f>
        <v>0</v>
      </c>
      <c r="AK20" s="26">
        <f t="shared" si="2"/>
        <v>290</v>
      </c>
      <c r="AL20" s="12">
        <f>SUMIF(Sheet1!$T$10:$T$3962,Q20,Sheet1!$J$10:$J$3962)</f>
        <v>723130</v>
      </c>
      <c r="AM20" s="12">
        <f>SUMIF(Sheet1!$T$10:$T$3962,R20,Sheet1!$J$10:$J$3962)</f>
        <v>369673</v>
      </c>
      <c r="AN20" s="12">
        <f>SUMIF(Sheet1!$T$10:$T$3962,S20,Sheet1!$J$10:$J$3962)</f>
        <v>262464</v>
      </c>
      <c r="AO20" s="12">
        <f>SUMIF(Sheet1!$T$10:$T$3962,T20,Sheet1!$J$10:$J$3962)</f>
        <v>325210</v>
      </c>
      <c r="AP20" s="12">
        <f>SUMIF(Sheet1!$T$10:$T$3962,U20,Sheet1!$J$10:$J$3962)</f>
        <v>0</v>
      </c>
      <c r="AQ20" s="26">
        <f t="shared" si="3"/>
        <v>1680477</v>
      </c>
      <c r="AR20" s="26">
        <f t="shared" si="4"/>
        <v>2564665</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778028</v>
      </c>
      <c r="Y26" s="12">
        <f>SUMIF(Sheet1!$T$10:$T$3962,D26,Sheet1!$J$10:$J$3962)</f>
        <v>103927</v>
      </c>
      <c r="Z26" s="12">
        <f>SUMIF(Sheet1!$T$10:$T$3962,E26,Sheet1!$J$10:$J$3962)</f>
        <v>0</v>
      </c>
      <c r="AA26" s="26">
        <f>SUM(X26:Z26)</f>
        <v>881955</v>
      </c>
      <c r="AB26" s="12">
        <f>SUMIF(Sheet1!$T$10:$T$3962,G26,Sheet1!$J$10:$J$3962)</f>
        <v>1640</v>
      </c>
      <c r="AC26" s="12">
        <f>SUMIF(Sheet1!$T$10:$T$3962,H26,Sheet1!$J$10:$J$3962)</f>
        <v>303</v>
      </c>
      <c r="AD26" s="12">
        <f>SUMIF(Sheet1!$T$10:$T$3962,I26,Sheet1!$J$10:$J$3962)</f>
        <v>0</v>
      </c>
      <c r="AE26" s="12">
        <f>SUMIF(Sheet1!$T$10:$T$3962,J26,Sheet1!$J$10:$J$3962)</f>
        <v>0</v>
      </c>
      <c r="AF26" s="12">
        <f>SUMIF(Sheet1!$T$10:$T$3962,K26,Sheet1!$J$10:$J$3962)</f>
        <v>0</v>
      </c>
      <c r="AG26" s="26">
        <f>SUM(AB26:AF26)</f>
        <v>1943</v>
      </c>
      <c r="AH26" s="12">
        <f>SUMIF(Sheet1!$T$10:$T$3962,M26,Sheet1!$J$10:$J$3962)</f>
        <v>0</v>
      </c>
      <c r="AI26" s="12">
        <f>SUMIF(Sheet1!$T$10:$T$3962,N26,Sheet1!$J$10:$J$3962)</f>
        <v>290</v>
      </c>
      <c r="AJ26" s="12">
        <f>SUMIF(Sheet1!$T$10:$T$3962,O26,Sheet1!$J$10:$J$3962)</f>
        <v>0</v>
      </c>
      <c r="AK26" s="26">
        <f>SUM(AH26:AJ26)</f>
        <v>290</v>
      </c>
      <c r="AL26" s="12">
        <f>SUMIF(Sheet1!$T$10:$T$3962,Q26,Sheet1!$J$10:$J$3962)</f>
        <v>723130</v>
      </c>
      <c r="AM26" s="12">
        <f>SUMIF(Sheet1!$T$10:$T$3962,R26,Sheet1!$J$10:$J$3962)</f>
        <v>369673</v>
      </c>
      <c r="AN26" s="12">
        <f>SUMIF(Sheet1!$T$10:$T$3962,S26,Sheet1!$J$10:$J$3962)</f>
        <v>262464</v>
      </c>
      <c r="AO26" s="12">
        <f>SUMIF(Sheet1!$T$10:$T$3962,T26,Sheet1!$J$10:$J$3962)</f>
        <v>325210</v>
      </c>
      <c r="AP26" s="12">
        <f>SUMIF(Sheet1!$T$10:$T$3962,U26,Sheet1!$J$10:$J$3962)</f>
        <v>0</v>
      </c>
      <c r="AQ26" s="26">
        <f>SUM(AL26:AP26)</f>
        <v>1680477</v>
      </c>
      <c r="AR26" s="26">
        <f>+AQ26+AK26+AG26+AA26</f>
        <v>2564665</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286579</v>
      </c>
      <c r="Y28" s="12">
        <f>SUMIF(Sheet1!$T$10:$T$3962,D28,Sheet1!$J$10:$J$3962)</f>
        <v>185719</v>
      </c>
      <c r="Z28" s="12">
        <f>SUMIF(Sheet1!$T$10:$T$3962,E28,Sheet1!$J$10:$J$3962)</f>
        <v>243914</v>
      </c>
      <c r="AA28" s="26">
        <f t="shared" ref="AA28:AA45" si="5">SUM(X28:Z28)</f>
        <v>716212</v>
      </c>
      <c r="AB28" s="12">
        <f>SUMIF(Sheet1!$T$10:$T$3962,G28,Sheet1!$J$10:$J$3962)</f>
        <v>103607</v>
      </c>
      <c r="AC28" s="12">
        <f>SUMIF(Sheet1!$T$10:$T$3962,H28,Sheet1!$J$10:$J$3962)</f>
        <v>7698</v>
      </c>
      <c r="AD28" s="12">
        <f>SUMIF(Sheet1!$T$10:$T$3962,I28,Sheet1!$J$10:$J$3962)</f>
        <v>0</v>
      </c>
      <c r="AE28" s="12">
        <f>SUMIF(Sheet1!$T$10:$T$3962,J28,Sheet1!$J$10:$J$3962)</f>
        <v>0</v>
      </c>
      <c r="AF28" s="12">
        <f>SUMIF(Sheet1!$T$10:$T$3962,K28,Sheet1!$J$10:$J$3962)</f>
        <v>0</v>
      </c>
      <c r="AG28" s="26">
        <f t="shared" ref="AG28:AG45" si="6">SUM(AB28:AF28)</f>
        <v>111305</v>
      </c>
      <c r="AH28" s="12">
        <f>SUMIF(Sheet1!$T$10:$T$3962,M28,Sheet1!$J$10:$J$3962)</f>
        <v>0</v>
      </c>
      <c r="AI28" s="12">
        <f>SUMIF(Sheet1!$T$10:$T$3962,N28,Sheet1!$J$10:$J$3962)</f>
        <v>112563</v>
      </c>
      <c r="AJ28" s="12">
        <f>SUMIF(Sheet1!$T$10:$T$3962,O28,Sheet1!$J$10:$J$3962)</f>
        <v>0</v>
      </c>
      <c r="AK28" s="26">
        <f t="shared" ref="AK28:AK45" si="7">SUM(AH28:AJ28)</f>
        <v>112563</v>
      </c>
      <c r="AL28" s="12">
        <f>SUMIF(Sheet1!$T$10:$T$3962,Q28,Sheet1!$J$10:$J$3962)</f>
        <v>20317</v>
      </c>
      <c r="AM28" s="12">
        <f>SUMIF(Sheet1!$T$10:$T$3962,R28,Sheet1!$J$10:$J$3962)</f>
        <v>96713</v>
      </c>
      <c r="AN28" s="12">
        <f>SUMIF(Sheet1!$T$10:$T$3962,S28,Sheet1!$J$10:$J$3962)</f>
        <v>320487</v>
      </c>
      <c r="AO28" s="12">
        <f>SUMIF(Sheet1!$T$10:$T$3962,T28,Sheet1!$J$10:$J$3962)</f>
        <v>31406</v>
      </c>
      <c r="AP28" s="12">
        <f>SUMIF(Sheet1!$T$10:$T$3962,U28,Sheet1!$J$10:$J$3962)</f>
        <v>0</v>
      </c>
      <c r="AQ28" s="26">
        <f t="shared" ref="AQ28:AQ45" si="8">SUM(AL28:AP28)</f>
        <v>468923</v>
      </c>
      <c r="AR28" s="26">
        <f t="shared" ref="AR28:AR45" si="9">+AQ28+AK28+AG28+AA28</f>
        <v>1409003</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17811</v>
      </c>
      <c r="Y29" s="12">
        <f>SUMIF(Sheet1!$T$10:$T$3962,D29,Sheet1!$J$10:$J$3962)</f>
        <v>39887</v>
      </c>
      <c r="Z29" s="12">
        <f>SUMIF(Sheet1!$T$10:$T$3962,E29,Sheet1!$J$10:$J$3962)</f>
        <v>53290</v>
      </c>
      <c r="AA29" s="26">
        <f t="shared" si="5"/>
        <v>110988</v>
      </c>
      <c r="AB29" s="12">
        <f>SUMIF(Sheet1!$T$10:$T$3962,G29,Sheet1!$J$10:$J$3962)</f>
        <v>19204</v>
      </c>
      <c r="AC29" s="12">
        <f>SUMIF(Sheet1!$T$10:$T$3962,H29,Sheet1!$J$10:$J$3962)</f>
        <v>1413</v>
      </c>
      <c r="AD29" s="12">
        <f>SUMIF(Sheet1!$T$10:$T$3962,I29,Sheet1!$J$10:$J$3962)</f>
        <v>0</v>
      </c>
      <c r="AE29" s="12">
        <f>SUMIF(Sheet1!$T$10:$T$3962,J29,Sheet1!$J$10:$J$3962)</f>
        <v>0</v>
      </c>
      <c r="AF29" s="12">
        <f>SUMIF(Sheet1!$T$10:$T$3962,K29,Sheet1!$J$10:$J$3962)</f>
        <v>0</v>
      </c>
      <c r="AG29" s="26">
        <f t="shared" si="6"/>
        <v>20617</v>
      </c>
      <c r="AH29" s="12">
        <f>SUMIF(Sheet1!$T$10:$T$3962,M29,Sheet1!$J$10:$J$3962)</f>
        <v>0</v>
      </c>
      <c r="AI29" s="12">
        <f>SUMIF(Sheet1!$T$10:$T$3962,N29,Sheet1!$J$10:$J$3962)</f>
        <v>18705</v>
      </c>
      <c r="AJ29" s="12">
        <f>SUMIF(Sheet1!$T$10:$T$3962,O29,Sheet1!$J$10:$J$3962)</f>
        <v>0</v>
      </c>
      <c r="AK29" s="26">
        <f t="shared" si="7"/>
        <v>18705</v>
      </c>
      <c r="AL29" s="12">
        <f>SUMIF(Sheet1!$T$10:$T$3962,Q29,Sheet1!$J$10:$J$3962)</f>
        <v>2658</v>
      </c>
      <c r="AM29" s="12">
        <f>SUMIF(Sheet1!$T$10:$T$3962,R29,Sheet1!$J$10:$J$3962)</f>
        <v>5199</v>
      </c>
      <c r="AN29" s="12">
        <f>SUMIF(Sheet1!$T$10:$T$3962,S29,Sheet1!$J$10:$J$3962)</f>
        <v>35416</v>
      </c>
      <c r="AO29" s="12">
        <f>SUMIF(Sheet1!$T$10:$T$3962,T29,Sheet1!$J$10:$J$3962)</f>
        <v>4597</v>
      </c>
      <c r="AP29" s="12">
        <f>SUMIF(Sheet1!$T$10:$T$3962,U29,Sheet1!$J$10:$J$3962)</f>
        <v>0</v>
      </c>
      <c r="AQ29" s="26">
        <f t="shared" si="8"/>
        <v>47870</v>
      </c>
      <c r="AR29" s="26">
        <f t="shared" si="9"/>
        <v>198180</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210542</v>
      </c>
      <c r="Y32" s="12">
        <f>SUMIF(Sheet1!$T$10:$T$3962,D32,Sheet1!$J$10:$J$3962)</f>
        <v>0</v>
      </c>
      <c r="Z32" s="12">
        <f>SUMIF(Sheet1!$T$10:$T$3962,E32,Sheet1!$J$10:$J$3962)</f>
        <v>0</v>
      </c>
      <c r="AA32" s="26">
        <f t="shared" si="5"/>
        <v>210542</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210542</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677251</v>
      </c>
      <c r="AM38" s="12">
        <f>SUMIF(Sheet1!$T$10:$T$3962,R38,Sheet1!$J$10:$J$3962)</f>
        <v>0</v>
      </c>
      <c r="AN38" s="12">
        <f>SUMIF(Sheet1!$T$10:$T$3962,S38,Sheet1!$J$10:$J$3962)</f>
        <v>0</v>
      </c>
      <c r="AO38" s="12">
        <f>SUMIF(Sheet1!$T$10:$T$3962,T38,Sheet1!$J$10:$J$3962)</f>
        <v>0</v>
      </c>
      <c r="AP38" s="12">
        <f>SUMIF(Sheet1!$T$10:$T$3962,U38,Sheet1!$J$10:$J$3962)</f>
        <v>0</v>
      </c>
      <c r="AQ38" s="26">
        <f t="shared" si="8"/>
        <v>677251</v>
      </c>
      <c r="AR38" s="26">
        <f t="shared" si="9"/>
        <v>677251</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1893</v>
      </c>
      <c r="Y39" s="12">
        <f>SUMIF(Sheet1!$T$10:$T$3962,D39,Sheet1!$J$10:$J$3962)</f>
        <v>10821</v>
      </c>
      <c r="Z39" s="12">
        <f>SUMIF(Sheet1!$T$10:$T$3962,E39,Sheet1!$J$10:$J$3962)</f>
        <v>0</v>
      </c>
      <c r="AA39" s="26">
        <f t="shared" si="5"/>
        <v>12714</v>
      </c>
      <c r="AB39" s="12">
        <f>SUMIF(Sheet1!$T$10:$T$3962,G39,Sheet1!$J$10:$J$3962)</f>
        <v>2935</v>
      </c>
      <c r="AC39" s="12">
        <f>SUMIF(Sheet1!$T$10:$T$3962,H39,Sheet1!$J$10:$J$3962)</f>
        <v>110</v>
      </c>
      <c r="AD39" s="12">
        <f>SUMIF(Sheet1!$T$10:$T$3962,I39,Sheet1!$J$10:$J$3962)</f>
        <v>0</v>
      </c>
      <c r="AE39" s="12">
        <f>SUMIF(Sheet1!$T$10:$T$3962,J39,Sheet1!$J$10:$J$3962)</f>
        <v>0</v>
      </c>
      <c r="AF39" s="12">
        <f>SUMIF(Sheet1!$T$10:$T$3962,K39,Sheet1!$J$10:$J$3962)</f>
        <v>0</v>
      </c>
      <c r="AG39" s="26">
        <f t="shared" si="6"/>
        <v>3045</v>
      </c>
      <c r="AH39" s="12">
        <f>SUMIF(Sheet1!$T$10:$T$3962,M39,Sheet1!$J$10:$J$3962)</f>
        <v>0</v>
      </c>
      <c r="AI39" s="12">
        <f>SUMIF(Sheet1!$T$10:$T$3962,N39,Sheet1!$J$10:$J$3962)</f>
        <v>12293</v>
      </c>
      <c r="AJ39" s="12">
        <f>SUMIF(Sheet1!$T$10:$T$3962,O39,Sheet1!$J$10:$J$3962)</f>
        <v>0</v>
      </c>
      <c r="AK39" s="26">
        <f t="shared" si="7"/>
        <v>12293</v>
      </c>
      <c r="AL39" s="12">
        <f>SUMIF(Sheet1!$T$10:$T$3962,Q39,Sheet1!$J$10:$J$3962)</f>
        <v>11644</v>
      </c>
      <c r="AM39" s="12">
        <f>SUMIF(Sheet1!$T$10:$T$3962,R39,Sheet1!$J$10:$J$3962)</f>
        <v>28513</v>
      </c>
      <c r="AN39" s="12">
        <f>SUMIF(Sheet1!$T$10:$T$3962,S39,Sheet1!$J$10:$J$3962)</f>
        <v>1907</v>
      </c>
      <c r="AO39" s="12">
        <f>SUMIF(Sheet1!$T$10:$T$3962,T39,Sheet1!$J$10:$J$3962)</f>
        <v>0</v>
      </c>
      <c r="AP39" s="12">
        <f>SUMIF(Sheet1!$T$10:$T$3962,U39,Sheet1!$J$10:$J$3962)</f>
        <v>0</v>
      </c>
      <c r="AQ39" s="26">
        <f t="shared" si="8"/>
        <v>42064</v>
      </c>
      <c r="AR39" s="26">
        <f t="shared" si="9"/>
        <v>70116</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0</v>
      </c>
      <c r="Y40" s="12">
        <f>SUMIF(Sheet1!$T$10:$T$3962,D40,Sheet1!$J$10:$J$3962)</f>
        <v>259830</v>
      </c>
      <c r="Z40" s="12">
        <f>SUMIF(Sheet1!$T$10:$T$3962,E40,Sheet1!$J$10:$J$3962)</f>
        <v>0</v>
      </c>
      <c r="AA40" s="26">
        <f t="shared" si="5"/>
        <v>259830</v>
      </c>
      <c r="AB40" s="12">
        <f>SUMIF(Sheet1!$T$10:$T$3962,G40,Sheet1!$J$10:$J$3962)</f>
        <v>0</v>
      </c>
      <c r="AC40" s="12">
        <f>SUMIF(Sheet1!$T$10:$T$3962,H40,Sheet1!$J$10:$J$3962)</f>
        <v>0</v>
      </c>
      <c r="AD40" s="12">
        <f>SUMIF(Sheet1!$T$10:$T$3962,I40,Sheet1!$J$10:$J$3962)</f>
        <v>0</v>
      </c>
      <c r="AE40" s="12">
        <f>SUMIF(Sheet1!$T$10:$T$3962,J40,Sheet1!$J$10:$J$3962)</f>
        <v>0</v>
      </c>
      <c r="AF40" s="12">
        <f>SUMIF(Sheet1!$T$10:$T$3962,K40,Sheet1!$J$10:$J$3962)</f>
        <v>0</v>
      </c>
      <c r="AG40" s="26">
        <f t="shared" si="6"/>
        <v>0</v>
      </c>
      <c r="AH40" s="12">
        <f>SUMIF(Sheet1!$T$10:$T$3962,M40,Sheet1!$J$10:$J$3962)</f>
        <v>0</v>
      </c>
      <c r="AI40" s="12">
        <f>SUMIF(Sheet1!$T$10:$T$3962,N40,Sheet1!$J$10:$J$3962)</f>
        <v>256</v>
      </c>
      <c r="AJ40" s="12">
        <f>SUMIF(Sheet1!$T$10:$T$3962,O40,Sheet1!$J$10:$J$3962)</f>
        <v>0</v>
      </c>
      <c r="AK40" s="26">
        <f t="shared" si="7"/>
        <v>256</v>
      </c>
      <c r="AL40" s="12">
        <f>SUMIF(Sheet1!$T$10:$T$3962,Q40,Sheet1!$J$10:$J$3962)</f>
        <v>16000</v>
      </c>
      <c r="AM40" s="12">
        <f>SUMIF(Sheet1!$T$10:$T$3962,R40,Sheet1!$J$10:$J$3962)</f>
        <v>0</v>
      </c>
      <c r="AN40" s="12">
        <f>SUMIF(Sheet1!$T$10:$T$3962,S40,Sheet1!$J$10:$J$3962)</f>
        <v>757</v>
      </c>
      <c r="AO40" s="12">
        <f>SUMIF(Sheet1!$T$10:$T$3962,T40,Sheet1!$J$10:$J$3962)</f>
        <v>2206</v>
      </c>
      <c r="AP40" s="12">
        <f>SUMIF(Sheet1!$T$10:$T$3962,U40,Sheet1!$J$10:$J$3962)</f>
        <v>0</v>
      </c>
      <c r="AQ40" s="26">
        <f t="shared" si="8"/>
        <v>18963</v>
      </c>
      <c r="AR40" s="26">
        <f t="shared" si="9"/>
        <v>279049</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2071831</v>
      </c>
      <c r="Y41" s="12">
        <f>SUMIF(Sheet1!$T$10:$T$3962,D41,Sheet1!$J$10:$J$3962)</f>
        <v>0</v>
      </c>
      <c r="Z41" s="12">
        <f>SUMIF(Sheet1!$T$10:$T$3962,E41,Sheet1!$J$10:$J$3962)</f>
        <v>0</v>
      </c>
      <c r="AA41" s="26">
        <f t="shared" si="5"/>
        <v>2071831</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2071831</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98205</v>
      </c>
      <c r="Y42" s="12">
        <f>SUMIF(Sheet1!$T$10:$T$3962,D42,Sheet1!$J$10:$J$3962)</f>
        <v>83266</v>
      </c>
      <c r="Z42" s="12">
        <f>SUMIF(Sheet1!$T$10:$T$3962,E42,Sheet1!$J$10:$J$3962)</f>
        <v>7208</v>
      </c>
      <c r="AA42" s="26">
        <f t="shared" si="5"/>
        <v>188679</v>
      </c>
      <c r="AB42" s="12">
        <f>SUMIF(Sheet1!$T$10:$T$3962,G42,Sheet1!$J$10:$J$3962)</f>
        <v>11054</v>
      </c>
      <c r="AC42" s="12">
        <f>SUMIF(Sheet1!$T$10:$T$3962,H42,Sheet1!$J$10:$J$3962)</f>
        <v>1995</v>
      </c>
      <c r="AD42" s="12">
        <f>SUMIF(Sheet1!$T$10:$T$3962,I42,Sheet1!$J$10:$J$3962)</f>
        <v>770</v>
      </c>
      <c r="AE42" s="12">
        <f>SUMIF(Sheet1!$T$10:$T$3962,J42,Sheet1!$J$10:$J$3962)</f>
        <v>0</v>
      </c>
      <c r="AF42" s="12">
        <f>SUMIF(Sheet1!$T$10:$T$3962,K42,Sheet1!$J$10:$J$3962)</f>
        <v>0</v>
      </c>
      <c r="AG42" s="26">
        <f t="shared" si="6"/>
        <v>13819</v>
      </c>
      <c r="AH42" s="12">
        <f>SUMIF(Sheet1!$T$10:$T$3962,M42,Sheet1!$J$10:$J$3962)</f>
        <v>0</v>
      </c>
      <c r="AI42" s="12">
        <f>SUMIF(Sheet1!$T$10:$T$3962,N42,Sheet1!$J$10:$J$3962)</f>
        <v>49137</v>
      </c>
      <c r="AJ42" s="12">
        <f>SUMIF(Sheet1!$T$10:$T$3962,O42,Sheet1!$J$10:$J$3962)</f>
        <v>0</v>
      </c>
      <c r="AK42" s="26">
        <f t="shared" si="7"/>
        <v>49137</v>
      </c>
      <c r="AL42" s="12">
        <f>SUMIF(Sheet1!$T$10:$T$3962,Q42,Sheet1!$J$10:$J$3962)</f>
        <v>2706</v>
      </c>
      <c r="AM42" s="12">
        <f>SUMIF(Sheet1!$T$10:$T$3962,R42,Sheet1!$J$10:$J$3962)</f>
        <v>3120</v>
      </c>
      <c r="AN42" s="12">
        <f>SUMIF(Sheet1!$T$10:$T$3962,S42,Sheet1!$J$10:$J$3962)</f>
        <v>21969</v>
      </c>
      <c r="AO42" s="12">
        <f>SUMIF(Sheet1!$T$10:$T$3962,T42,Sheet1!$J$10:$J$3962)</f>
        <v>2756</v>
      </c>
      <c r="AP42" s="12">
        <f>SUMIF(Sheet1!$T$10:$T$3962,U42,Sheet1!$J$10:$J$3962)</f>
        <v>0</v>
      </c>
      <c r="AQ42" s="26">
        <f t="shared" si="8"/>
        <v>30551</v>
      </c>
      <c r="AR42" s="26">
        <f t="shared" si="9"/>
        <v>282186</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2686861</v>
      </c>
      <c r="Y45" s="12">
        <f>SUMIF(Sheet1!$T$10:$T$3962,D45,Sheet1!$J$10:$J$3962)</f>
        <v>579523</v>
      </c>
      <c r="Z45" s="12">
        <f>SUMIF(Sheet1!$T$10:$T$3962,E45,Sheet1!$J$10:$J$3962)</f>
        <v>304412</v>
      </c>
      <c r="AA45" s="26">
        <f t="shared" si="5"/>
        <v>3570796</v>
      </c>
      <c r="AB45" s="12">
        <f>SUMIF(Sheet1!$T$10:$T$3962,G45,Sheet1!$J$10:$J$3962)</f>
        <v>136800</v>
      </c>
      <c r="AC45" s="12">
        <f>SUMIF(Sheet1!$T$10:$T$3962,H45,Sheet1!$J$10:$J$3962)</f>
        <v>11216</v>
      </c>
      <c r="AD45" s="12">
        <f>SUMIF(Sheet1!$T$10:$T$3962,I45,Sheet1!$J$10:$J$3962)</f>
        <v>770</v>
      </c>
      <c r="AE45" s="12">
        <f>SUMIF(Sheet1!$T$10:$T$3962,J45,Sheet1!$J$10:$J$3962)</f>
        <v>0</v>
      </c>
      <c r="AF45" s="12">
        <f>SUMIF(Sheet1!$T$10:$T$3962,K45,Sheet1!$J$10:$J$3962)</f>
        <v>0</v>
      </c>
      <c r="AG45" s="26">
        <f t="shared" si="6"/>
        <v>148786</v>
      </c>
      <c r="AH45" s="12">
        <f>SUMIF(Sheet1!$T$10:$T$3962,M45,Sheet1!$J$10:$J$3962)</f>
        <v>0</v>
      </c>
      <c r="AI45" s="12">
        <f>SUMIF(Sheet1!$T$10:$T$3962,N45,Sheet1!$J$10:$J$3962)</f>
        <v>192954</v>
      </c>
      <c r="AJ45" s="12">
        <f>SUMIF(Sheet1!$T$10:$T$3962,O45,Sheet1!$J$10:$J$3962)</f>
        <v>0</v>
      </c>
      <c r="AK45" s="26">
        <f t="shared" si="7"/>
        <v>192954</v>
      </c>
      <c r="AL45" s="12">
        <f>SUMIF(Sheet1!$T$10:$T$3962,Q45,Sheet1!$J$10:$J$3962)</f>
        <v>730576</v>
      </c>
      <c r="AM45" s="12">
        <f>SUMIF(Sheet1!$T$10:$T$3962,R45,Sheet1!$J$10:$J$3962)</f>
        <v>133545</v>
      </c>
      <c r="AN45" s="12">
        <f>SUMIF(Sheet1!$T$10:$T$3962,S45,Sheet1!$J$10:$J$3962)</f>
        <v>380536</v>
      </c>
      <c r="AO45" s="12">
        <f>SUMIF(Sheet1!$T$10:$T$3962,T45,Sheet1!$J$10:$J$3962)</f>
        <v>40965</v>
      </c>
      <c r="AP45" s="12">
        <f>SUMIF(Sheet1!$T$10:$T$3962,U45,Sheet1!$J$10:$J$3962)</f>
        <v>0</v>
      </c>
      <c r="AQ45" s="26">
        <f t="shared" si="8"/>
        <v>1285622</v>
      </c>
      <c r="AR45" s="26">
        <f t="shared" si="9"/>
        <v>5198158</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2686861</v>
      </c>
      <c r="Y51" s="12">
        <f>SUMIF(Sheet1!$T$10:$T$3962,D51,Sheet1!$J$10:$J$3962)</f>
        <v>579523</v>
      </c>
      <c r="Z51" s="12">
        <f>SUMIF(Sheet1!$T$10:$T$3962,E51,Sheet1!$J$10:$J$3962)</f>
        <v>304412</v>
      </c>
      <c r="AA51" s="26">
        <f>SUM(X51:Z51)</f>
        <v>3570796</v>
      </c>
      <c r="AB51" s="12">
        <f>SUMIF(Sheet1!$T$10:$T$3962,G51,Sheet1!$J$10:$J$3962)</f>
        <v>136800</v>
      </c>
      <c r="AC51" s="12">
        <f>SUMIF(Sheet1!$T$10:$T$3962,H51,Sheet1!$J$10:$J$3962)</f>
        <v>11216</v>
      </c>
      <c r="AD51" s="12">
        <f>SUMIF(Sheet1!$T$10:$T$3962,I51,Sheet1!$J$10:$J$3962)</f>
        <v>770</v>
      </c>
      <c r="AE51" s="12">
        <f>SUMIF(Sheet1!$T$10:$T$3962,J51,Sheet1!$J$10:$J$3962)</f>
        <v>0</v>
      </c>
      <c r="AF51" s="12">
        <f>SUMIF(Sheet1!$T$10:$T$3962,K51,Sheet1!$J$10:$J$3962)</f>
        <v>0</v>
      </c>
      <c r="AG51" s="26">
        <f>SUM(AB51:AF51)</f>
        <v>148786</v>
      </c>
      <c r="AH51" s="12">
        <f>SUMIF(Sheet1!$T$10:$T$3962,M51,Sheet1!$J$10:$J$3962)</f>
        <v>0</v>
      </c>
      <c r="AI51" s="12">
        <f>SUMIF(Sheet1!$T$10:$T$3962,N51,Sheet1!$J$10:$J$3962)</f>
        <v>192954</v>
      </c>
      <c r="AJ51" s="12">
        <f>SUMIF(Sheet1!$T$10:$T$3962,O51,Sheet1!$J$10:$J$3962)</f>
        <v>0</v>
      </c>
      <c r="AK51" s="26">
        <f>SUM(AH51:AJ51)</f>
        <v>192954</v>
      </c>
      <c r="AL51" s="12">
        <f>SUMIF(Sheet1!$T$10:$T$3962,Q51,Sheet1!$J$10:$J$3962)</f>
        <v>730576</v>
      </c>
      <c r="AM51" s="12">
        <f>SUMIF(Sheet1!$T$10:$T$3962,R51,Sheet1!$J$10:$J$3962)</f>
        <v>133545</v>
      </c>
      <c r="AN51" s="12">
        <f>SUMIF(Sheet1!$T$10:$T$3962,S51,Sheet1!$J$10:$J$3962)</f>
        <v>380536</v>
      </c>
      <c r="AO51" s="12">
        <f>SUMIF(Sheet1!$T$10:$T$3962,T51,Sheet1!$J$10:$J$3962)</f>
        <v>40965</v>
      </c>
      <c r="AP51" s="12">
        <f>SUMIF(Sheet1!$T$10:$T$3962,U51,Sheet1!$J$10:$J$3962)</f>
        <v>0</v>
      </c>
      <c r="AQ51" s="26">
        <f>SUM(AL51:AP51)</f>
        <v>1285622</v>
      </c>
      <c r="AR51" s="26">
        <f>+AQ51+AK51+AG51+AA51</f>
        <v>5198158</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-1908833</v>
      </c>
      <c r="Y53" s="12">
        <f>SUMIF(Sheet1!$T$10:$T$3962,D53,Sheet1!$J$10:$J$3962)</f>
        <v>-475596</v>
      </c>
      <c r="Z53" s="12">
        <f>SUMIF(Sheet1!$T$10:$T$3962,E53,Sheet1!$J$10:$J$3962)</f>
        <v>-304412</v>
      </c>
      <c r="AA53" s="26">
        <f t="shared" ref="AA53:AA58" si="10">SUM(X53:Z53)</f>
        <v>-2688841</v>
      </c>
      <c r="AB53" s="12">
        <f>SUMIF(Sheet1!$T$10:$T$3962,G53,Sheet1!$J$10:$J$3962)</f>
        <v>-135160</v>
      </c>
      <c r="AC53" s="12">
        <f>SUMIF(Sheet1!$T$10:$T$3962,H53,Sheet1!$J$10:$J$3962)</f>
        <v>-10913</v>
      </c>
      <c r="AD53" s="12">
        <f>SUMIF(Sheet1!$T$10:$T$3962,I53,Sheet1!$J$10:$J$3962)</f>
        <v>-770</v>
      </c>
      <c r="AE53" s="12">
        <f>SUMIF(Sheet1!$T$10:$T$3962,J53,Sheet1!$J$10:$J$3962)</f>
        <v>0</v>
      </c>
      <c r="AF53" s="12">
        <f>SUMIF(Sheet1!$T$10:$T$3962,K53,Sheet1!$J$10:$J$3962)</f>
        <v>0</v>
      </c>
      <c r="AG53" s="26">
        <f t="shared" ref="AG53:AG58" si="11">SUM(AB53:AF53)</f>
        <v>-146843</v>
      </c>
      <c r="AH53" s="12">
        <f>SUMIF(Sheet1!$T$10:$T$3962,M53,Sheet1!$J$10:$J$3962)</f>
        <v>0</v>
      </c>
      <c r="AI53" s="12">
        <f>SUMIF(Sheet1!$T$10:$T$3962,N53,Sheet1!$J$10:$J$3962)</f>
        <v>-192664</v>
      </c>
      <c r="AJ53" s="12">
        <f>SUMIF(Sheet1!$T$10:$T$3962,O53,Sheet1!$J$10:$J$3962)</f>
        <v>0</v>
      </c>
      <c r="AK53" s="26">
        <f t="shared" ref="AK53:AK58" si="12">SUM(AH53:AJ53)</f>
        <v>-192664</v>
      </c>
      <c r="AL53" s="12">
        <f>SUMIF(Sheet1!$T$10:$T$3962,Q53,Sheet1!$J$10:$J$3962)</f>
        <v>-7446</v>
      </c>
      <c r="AM53" s="12">
        <f>SUMIF(Sheet1!$T$10:$T$3962,R53,Sheet1!$J$10:$J$3962)</f>
        <v>236128</v>
      </c>
      <c r="AN53" s="12">
        <f>SUMIF(Sheet1!$T$10:$T$3962,S53,Sheet1!$J$10:$J$3962)</f>
        <v>-118072</v>
      </c>
      <c r="AO53" s="12">
        <f>SUMIF(Sheet1!$T$10:$T$3962,T53,Sheet1!$J$10:$J$3962)</f>
        <v>284245</v>
      </c>
      <c r="AP53" s="12">
        <f>SUMIF(Sheet1!$T$10:$T$3962,U53,Sheet1!$J$10:$J$3962)</f>
        <v>0</v>
      </c>
      <c r="AQ53" s="26">
        <f t="shared" ref="AQ53:AQ58" si="13">SUM(AL53:AP53)</f>
        <v>394855</v>
      </c>
      <c r="AR53" s="26">
        <f t="shared" ref="AR53:AR58" si="14">+AQ53+AK53+AG53+AA53</f>
        <v>-2633493</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-1908833</v>
      </c>
      <c r="Y55" s="12">
        <f>SUMIF(Sheet1!$T$10:$T$3962,D55,Sheet1!$J$10:$J$3962)</f>
        <v>-475596</v>
      </c>
      <c r="Z55" s="12">
        <f>SUMIF(Sheet1!$T$10:$T$3962,E55,Sheet1!$J$10:$J$3962)</f>
        <v>-304412</v>
      </c>
      <c r="AA55" s="26">
        <f t="shared" si="10"/>
        <v>-2688841</v>
      </c>
      <c r="AB55" s="12">
        <f>SUMIF(Sheet1!$T$10:$T$3962,G55,Sheet1!$J$10:$J$3962)</f>
        <v>-135160</v>
      </c>
      <c r="AC55" s="12">
        <f>SUMIF(Sheet1!$T$10:$T$3962,H55,Sheet1!$J$10:$J$3962)</f>
        <v>-10913</v>
      </c>
      <c r="AD55" s="12">
        <f>SUMIF(Sheet1!$T$10:$T$3962,I55,Sheet1!$J$10:$J$3962)</f>
        <v>-770</v>
      </c>
      <c r="AE55" s="12">
        <f>SUMIF(Sheet1!$T$10:$T$3962,J55,Sheet1!$J$10:$J$3962)</f>
        <v>0</v>
      </c>
      <c r="AF55" s="12">
        <f>SUMIF(Sheet1!$T$10:$T$3962,K55,Sheet1!$J$10:$J$3962)</f>
        <v>0</v>
      </c>
      <c r="AG55" s="26">
        <f t="shared" si="11"/>
        <v>-146843</v>
      </c>
      <c r="AH55" s="12">
        <f>SUMIF(Sheet1!$T$10:$T$3962,M55,Sheet1!$J$10:$J$3962)</f>
        <v>0</v>
      </c>
      <c r="AI55" s="12">
        <f>SUMIF(Sheet1!$T$10:$T$3962,N55,Sheet1!$J$10:$J$3962)</f>
        <v>-192664</v>
      </c>
      <c r="AJ55" s="12">
        <f>SUMIF(Sheet1!$T$10:$T$3962,O55,Sheet1!$J$10:$J$3962)</f>
        <v>0</v>
      </c>
      <c r="AK55" s="26">
        <f t="shared" si="12"/>
        <v>-192664</v>
      </c>
      <c r="AL55" s="12">
        <f>SUMIF(Sheet1!$T$10:$T$3962,Q55,Sheet1!$J$10:$J$3962)</f>
        <v>-7446</v>
      </c>
      <c r="AM55" s="12">
        <f>SUMIF(Sheet1!$T$10:$T$3962,R55,Sheet1!$J$10:$J$3962)</f>
        <v>236128</v>
      </c>
      <c r="AN55" s="12">
        <f>SUMIF(Sheet1!$T$10:$T$3962,S55,Sheet1!$J$10:$J$3962)</f>
        <v>-118072</v>
      </c>
      <c r="AO55" s="12">
        <f>SUMIF(Sheet1!$T$10:$T$3962,T55,Sheet1!$J$10:$J$3962)</f>
        <v>284245</v>
      </c>
      <c r="AP55" s="12">
        <f>SUMIF(Sheet1!$T$10:$T$3962,U55,Sheet1!$J$10:$J$3962)</f>
        <v>0</v>
      </c>
      <c r="AQ55" s="26">
        <f t="shared" si="13"/>
        <v>394855</v>
      </c>
      <c r="AR55" s="26">
        <f t="shared" si="14"/>
        <v>-2633493</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-1908833</v>
      </c>
      <c r="Y58" s="12">
        <f>SUMIF(Sheet1!$T$10:$T$3962,D58,Sheet1!$J$10:$J$3962)</f>
        <v>-475596</v>
      </c>
      <c r="Z58" s="12">
        <f>SUMIF(Sheet1!$T$10:$T$3962,E58,Sheet1!$J$10:$J$3962)</f>
        <v>-304412</v>
      </c>
      <c r="AA58" s="26">
        <f t="shared" si="10"/>
        <v>-2688841</v>
      </c>
      <c r="AB58" s="12">
        <f>SUMIF(Sheet1!$T$10:$T$3962,G58,Sheet1!$J$10:$J$3962)</f>
        <v>-135160</v>
      </c>
      <c r="AC58" s="12">
        <f>SUMIF(Sheet1!$T$10:$T$3962,H58,Sheet1!$J$10:$J$3962)</f>
        <v>-10913</v>
      </c>
      <c r="AD58" s="12">
        <f>SUMIF(Sheet1!$T$10:$T$3962,I58,Sheet1!$J$10:$J$3962)</f>
        <v>-770</v>
      </c>
      <c r="AE58" s="12">
        <f>SUMIF(Sheet1!$T$10:$T$3962,J58,Sheet1!$J$10:$J$3962)</f>
        <v>0</v>
      </c>
      <c r="AF58" s="12">
        <f>SUMIF(Sheet1!$T$10:$T$3962,K58,Sheet1!$J$10:$J$3962)</f>
        <v>0</v>
      </c>
      <c r="AG58" s="26">
        <f t="shared" si="11"/>
        <v>-146843</v>
      </c>
      <c r="AH58" s="12">
        <f>SUMIF(Sheet1!$T$10:$T$3962,M58,Sheet1!$J$10:$J$3962)</f>
        <v>0</v>
      </c>
      <c r="AI58" s="12">
        <f>SUMIF(Sheet1!$T$10:$T$3962,N58,Sheet1!$J$10:$J$3962)</f>
        <v>-192664</v>
      </c>
      <c r="AJ58" s="12">
        <f>SUMIF(Sheet1!$T$10:$T$3962,O58,Sheet1!$J$10:$J$3962)</f>
        <v>0</v>
      </c>
      <c r="AK58" s="26">
        <f t="shared" si="12"/>
        <v>-192664</v>
      </c>
      <c r="AL58" s="12">
        <f>SUMIF(Sheet1!$T$10:$T$3962,Q58,Sheet1!$J$10:$J$3962)</f>
        <v>-7446</v>
      </c>
      <c r="AM58" s="12">
        <f>SUMIF(Sheet1!$T$10:$T$3962,R58,Sheet1!$J$10:$J$3962)</f>
        <v>236128</v>
      </c>
      <c r="AN58" s="12">
        <f>SUMIF(Sheet1!$T$10:$T$3962,S58,Sheet1!$J$10:$J$3962)</f>
        <v>-118072</v>
      </c>
      <c r="AO58" s="12">
        <f>SUMIF(Sheet1!$T$10:$T$3962,T58,Sheet1!$J$10:$J$3962)</f>
        <v>284245</v>
      </c>
      <c r="AP58" s="12">
        <f>SUMIF(Sheet1!$T$10:$T$3962,U58,Sheet1!$J$10:$J$3962)</f>
        <v>0</v>
      </c>
      <c r="AQ58" s="26">
        <f t="shared" si="13"/>
        <v>394855</v>
      </c>
      <c r="AR58" s="26">
        <f t="shared" si="14"/>
        <v>-2633493</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-1908833</v>
      </c>
      <c r="Y69" s="12">
        <f>SUMIF(Sheet1!$T$10:$T$3962,D69,Sheet1!$J$10:$J$3962)</f>
        <v>-475596</v>
      </c>
      <c r="Z69" s="12">
        <f>SUMIF(Sheet1!$T$10:$T$3962,E69,Sheet1!$J$10:$J$3962)</f>
        <v>-304412</v>
      </c>
      <c r="AA69" s="26">
        <f t="shared" si="15"/>
        <v>-2688841</v>
      </c>
      <c r="AB69" s="12">
        <f>SUMIF(Sheet1!$T$10:$T$3962,G69,Sheet1!$J$10:$J$3962)</f>
        <v>-135160</v>
      </c>
      <c r="AC69" s="12">
        <f>SUMIF(Sheet1!$T$10:$T$3962,H69,Sheet1!$J$10:$J$3962)</f>
        <v>-10913</v>
      </c>
      <c r="AD69" s="12">
        <f>SUMIF(Sheet1!$T$10:$T$3962,I69,Sheet1!$J$10:$J$3962)</f>
        <v>-770</v>
      </c>
      <c r="AE69" s="12">
        <f>SUMIF(Sheet1!$T$10:$T$3962,J69,Sheet1!$J$10:$J$3962)</f>
        <v>0</v>
      </c>
      <c r="AF69" s="12">
        <f>SUMIF(Sheet1!$T$10:$T$3962,K69,Sheet1!$J$10:$J$3962)</f>
        <v>0</v>
      </c>
      <c r="AG69" s="26">
        <f t="shared" si="16"/>
        <v>-146843</v>
      </c>
      <c r="AH69" s="12">
        <f>SUMIF(Sheet1!$T$10:$T$3962,M69,Sheet1!$J$10:$J$3962)</f>
        <v>0</v>
      </c>
      <c r="AI69" s="12">
        <f>SUMIF(Sheet1!$T$10:$T$3962,N69,Sheet1!$J$10:$J$3962)</f>
        <v>-192664</v>
      </c>
      <c r="AJ69" s="12">
        <f>SUMIF(Sheet1!$T$10:$T$3962,O69,Sheet1!$J$10:$J$3962)</f>
        <v>0</v>
      </c>
      <c r="AK69" s="26">
        <f t="shared" si="17"/>
        <v>-192664</v>
      </c>
      <c r="AL69" s="12">
        <f>SUMIF(Sheet1!$T$10:$T$3962,Q69,Sheet1!$J$10:$J$3962)</f>
        <v>-7446</v>
      </c>
      <c r="AM69" s="12">
        <f>SUMIF(Sheet1!$T$10:$T$3962,R69,Sheet1!$J$10:$J$3962)</f>
        <v>236128</v>
      </c>
      <c r="AN69" s="12">
        <f>SUMIF(Sheet1!$T$10:$T$3962,S69,Sheet1!$J$10:$J$3962)</f>
        <v>-118072</v>
      </c>
      <c r="AO69" s="12">
        <f>SUMIF(Sheet1!$T$10:$T$3962,T69,Sheet1!$J$10:$J$3962)</f>
        <v>284245</v>
      </c>
      <c r="AP69" s="12">
        <f>SUMIF(Sheet1!$T$10:$T$3962,U69,Sheet1!$J$10:$J$3962)</f>
        <v>0</v>
      </c>
      <c r="AQ69" s="26">
        <f t="shared" si="18"/>
        <v>394855</v>
      </c>
      <c r="AR69" s="26">
        <f t="shared" si="19"/>
        <v>-2633493</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DFD592D8-EE31-4FB5-9824-FE686D2AE187}">
  <ds:schemaRefs>
    <ds:schemaRef ds:uri="http://schemas.microsoft.com/sharepoint/v3/contenttype/forms"/>
  </ds:schemaRefs>
</ds:datastoreItem>
</file>

<file path=customXml/itemProps2.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DAC2871-85C4-4540-9830-C531747D50BD}">
  <ds:schemaRefs>
    <ds:schemaRef ds:uri="http://schemas.microsoft.com/office/2006/documentManagement/types"/>
    <ds:schemaRef ds:uri="http://purl.org/dc/elements/1.1/"/>
    <ds:schemaRef ds:uri="http://purl.org/dc/terms/"/>
    <ds:schemaRef ds:uri="http://purl.org/dc/dcmitype/"/>
    <ds:schemaRef ds:uri="http://schemas.microsoft.com/office/2006/metadata/properties"/>
    <ds:schemaRef ds:uri="http://schemas.openxmlformats.org/package/2006/metadata/core-propertie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Rekeninge</cp:lastModifiedBy>
  <cp:lastPrinted>2015-01-13T16:30:12Z</cp:lastPrinted>
  <dcterms:created xsi:type="dcterms:W3CDTF">2009-08-12T11:33:52Z</dcterms:created>
  <dcterms:modified xsi:type="dcterms:W3CDTF">2018-06-19T08:37:25Z</dcterms:modified>
</cp:coreProperties>
</file>